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User\Desktop\Ｒ5全国グレコ大会\"/>
    </mc:Choice>
  </mc:AlternateContent>
  <xr:revisionPtr revIDLastSave="0" documentId="8_{4BCEE903-9DD4-4D66-AA2C-5E0541FFF2D8}" xr6:coauthVersionLast="47" xr6:coauthVersionMax="47" xr10:uidLastSave="{00000000-0000-0000-0000-000000000000}"/>
  <bookViews>
    <workbookView xWindow="-120" yWindow="-120" windowWidth="24240" windowHeight="13140" firstSheet="1" activeTab="3" xr2:uid="{00000000-000D-0000-FFFF-FFFF00000000}"/>
  </bookViews>
  <sheets>
    <sheet name="XXXXXX" sheetId="4" state="veryHidden" r:id="rId1"/>
    <sheet name="お願い" sheetId="11" r:id="rId2"/>
    <sheet name="参加申込A" sheetId="1" r:id="rId3"/>
    <sheet name="参加申込B－１" sheetId="5" r:id="rId4"/>
    <sheet name="参加申込B－２" sheetId="8" r:id="rId5"/>
    <sheet name="参加申込B－３" sheetId="9" r:id="rId6"/>
    <sheet name="各校顧問提出２" sheetId="6" state="hidden" r:id="rId7"/>
    <sheet name="データ（削除しないで）" sheetId="10" r:id="rId8"/>
    <sheet name="memo" sheetId="7" r:id="rId9"/>
  </sheets>
  <definedNames>
    <definedName name="_xlnm.Print_Area" localSheetId="6">各校顧問提出２!$A$1:$F$17</definedName>
    <definedName name="_xlnm.Print_Area" localSheetId="2">参加申込A!$A$1:$J$52</definedName>
    <definedName name="_xlnm.Print_Area" localSheetId="3">'参加申込B－１'!$A$1:$G$48</definedName>
    <definedName name="_xlnm.Print_Area" localSheetId="4">'参加申込B－２'!$A$1:$G$31</definedName>
    <definedName name="_xlnm.Print_Area" localSheetId="5">'参加申込B－３'!$A$1:$G$31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6" i="1"/>
  <c r="G75" i="10" s="1"/>
  <c r="M8" i="11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G66" i="10" l="1"/>
  <c r="G70" i="10"/>
  <c r="G74" i="10"/>
  <c r="G78" i="10"/>
  <c r="G69" i="10"/>
  <c r="G73" i="10"/>
  <c r="G77" i="10"/>
  <c r="G47" i="10"/>
  <c r="G65" i="10"/>
  <c r="G64" i="10"/>
  <c r="G68" i="10"/>
  <c r="G72" i="10"/>
  <c r="G76" i="10"/>
  <c r="G63" i="10"/>
  <c r="G67" i="10"/>
  <c r="G71" i="10"/>
  <c r="G62" i="10"/>
  <c r="F62" i="10"/>
  <c r="E62" i="10"/>
  <c r="G61" i="10"/>
  <c r="F61" i="10"/>
  <c r="E61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E50" i="10"/>
  <c r="G49" i="10"/>
  <c r="F49" i="10"/>
  <c r="E49" i="10"/>
  <c r="G48" i="10"/>
  <c r="F48" i="10"/>
  <c r="E48" i="10"/>
  <c r="F47" i="10"/>
  <c r="E47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T42" i="10" l="1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A96" i="1"/>
  <c r="A97" i="1" s="1"/>
  <c r="A96" i="5"/>
  <c r="A97" i="5" s="1"/>
  <c r="D20" i="10" s="1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C10" i="8"/>
  <c r="C10" i="9" s="1"/>
  <c r="C8" i="8"/>
  <c r="C8" i="9" s="1"/>
  <c r="A6" i="8"/>
  <c r="A6" i="9"/>
  <c r="B5" i="9"/>
  <c r="B5" i="8"/>
  <c r="D10" i="10" l="1"/>
  <c r="D7" i="10"/>
  <c r="D11" i="10"/>
  <c r="D15" i="10"/>
  <c r="D19" i="10"/>
  <c r="D14" i="10"/>
  <c r="D18" i="10"/>
  <c r="D22" i="10"/>
  <c r="A96" i="9"/>
  <c r="A96" i="8"/>
  <c r="D8" i="10"/>
  <c r="D12" i="10"/>
  <c r="D16" i="10"/>
  <c r="A97" i="9"/>
  <c r="A97" i="8"/>
  <c r="D9" i="10"/>
  <c r="D13" i="10"/>
  <c r="D17" i="10"/>
  <c r="D21" i="10"/>
  <c r="D78" i="10"/>
  <c r="D76" i="10"/>
  <c r="D74" i="10"/>
  <c r="D72" i="10"/>
  <c r="D70" i="10"/>
  <c r="D68" i="10"/>
  <c r="D66" i="10"/>
  <c r="D64" i="10"/>
  <c r="D77" i="10"/>
  <c r="D75" i="10"/>
  <c r="D73" i="10"/>
  <c r="D71" i="10"/>
  <c r="D69" i="10"/>
  <c r="D67" i="10"/>
  <c r="D65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2" i="10"/>
  <c r="D40" i="10"/>
  <c r="D38" i="10"/>
  <c r="D36" i="10"/>
  <c r="D34" i="10"/>
  <c r="D32" i="10"/>
  <c r="D30" i="10"/>
  <c r="D28" i="10"/>
  <c r="D41" i="10"/>
  <c r="D39" i="10"/>
  <c r="D37" i="10"/>
  <c r="D35" i="10"/>
  <c r="D33" i="10"/>
  <c r="D31" i="10"/>
  <c r="D29" i="10"/>
  <c r="D27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Z22" i="10"/>
  <c r="Z21" i="10"/>
  <c r="Z20" i="10"/>
  <c r="Z19" i="10"/>
  <c r="Z18" i="10"/>
  <c r="Z17" i="10"/>
  <c r="Z16" i="10"/>
  <c r="Z15" i="10"/>
  <c r="Z14" i="10"/>
  <c r="F14" i="10" s="1"/>
  <c r="Z13" i="10"/>
  <c r="F13" i="10" s="1"/>
  <c r="Z12" i="10"/>
  <c r="F12" i="10" s="1"/>
  <c r="Z11" i="10"/>
  <c r="Z10" i="10"/>
  <c r="Z9" i="10"/>
  <c r="Z8" i="10"/>
  <c r="Z7" i="10"/>
  <c r="X7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X22" i="10"/>
  <c r="E22" i="10" s="1"/>
  <c r="X21" i="10"/>
  <c r="X20" i="10"/>
  <c r="E20" i="10" s="1"/>
  <c r="X19" i="10"/>
  <c r="X18" i="10"/>
  <c r="E18" i="10" s="1"/>
  <c r="X17" i="10"/>
  <c r="X16" i="10"/>
  <c r="E16" i="10" s="1"/>
  <c r="X15" i="10"/>
  <c r="X14" i="10"/>
  <c r="X13" i="10"/>
  <c r="X12" i="10"/>
  <c r="X11" i="10"/>
  <c r="X10" i="10"/>
  <c r="E10" i="10" s="1"/>
  <c r="X9" i="10"/>
  <c r="X8" i="10"/>
  <c r="E8" i="10" s="1"/>
  <c r="E41" i="10"/>
  <c r="E40" i="10"/>
  <c r="E39" i="10"/>
  <c r="E35" i="10"/>
  <c r="F33" i="10"/>
  <c r="F32" i="10"/>
  <c r="E31" i="10"/>
  <c r="F28" i="10"/>
  <c r="E27" i="10"/>
  <c r="F34" i="10" l="1"/>
  <c r="F37" i="10"/>
  <c r="F42" i="10"/>
  <c r="F36" i="10"/>
  <c r="E38" i="10"/>
  <c r="F40" i="10"/>
  <c r="F19" i="10"/>
  <c r="F11" i="10"/>
  <c r="E14" i="10"/>
  <c r="E12" i="10"/>
  <c r="E36" i="10"/>
  <c r="F38" i="10"/>
  <c r="F7" i="10"/>
  <c r="F8" i="10"/>
  <c r="F9" i="10"/>
  <c r="F15" i="10"/>
  <c r="F16" i="10"/>
  <c r="F17" i="10"/>
  <c r="F18" i="10"/>
  <c r="E21" i="10"/>
  <c r="F27" i="10"/>
  <c r="F31" i="10"/>
  <c r="E33" i="10"/>
  <c r="E34" i="10"/>
  <c r="F10" i="10"/>
  <c r="F20" i="10"/>
  <c r="F21" i="10"/>
  <c r="E37" i="10"/>
  <c r="E7" i="10"/>
  <c r="E11" i="10"/>
  <c r="E15" i="10"/>
  <c r="E19" i="10"/>
  <c r="E28" i="10"/>
  <c r="F29" i="10"/>
  <c r="F30" i="10"/>
  <c r="F39" i="10"/>
  <c r="E42" i="10"/>
  <c r="E9" i="10"/>
  <c r="E13" i="10"/>
  <c r="E17" i="10"/>
  <c r="F22" i="10"/>
  <c r="E29" i="10"/>
  <c r="E30" i="10"/>
  <c r="E32" i="10"/>
  <c r="F35" i="10"/>
  <c r="F41" i="10"/>
  <c r="A1" i="9"/>
  <c r="A1" i="1"/>
  <c r="A1" i="8"/>
  <c r="A1" i="6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C1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確認・問合せ用
アドレスです
PCからのメールが受け取れるものを記入願います</t>
        </r>
      </text>
    </comment>
  </commentList>
</comments>
</file>

<file path=xl/sharedStrings.xml><?xml version="1.0" encoding="utf-8"?>
<sst xmlns="http://schemas.openxmlformats.org/spreadsheetml/2006/main" count="598" uniqueCount="231">
  <si>
    <t>【　Ａ　】　参加各高校用</t>
    <rPh sb="6" eb="8">
      <t>サンカ</t>
    </rPh>
    <rPh sb="8" eb="9">
      <t>カク</t>
    </rPh>
    <rPh sb="9" eb="11">
      <t>コウコウ</t>
    </rPh>
    <rPh sb="11" eb="12">
      <t>ヨウ</t>
    </rPh>
    <phoneticPr fontId="2"/>
  </si>
  <si>
    <t>〒　　　　　－　　　　　　　　　　　住　　所</t>
    <rPh sb="18" eb="22">
      <t>ジュウショ</t>
    </rPh>
    <phoneticPr fontId="2"/>
  </si>
  <si>
    <t>階　　級</t>
    <rPh sb="0" eb="4">
      <t>カイキュウ</t>
    </rPh>
    <phoneticPr fontId="2"/>
  </si>
  <si>
    <t>ふ　り　が　な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</si>
  <si>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</si>
  <si>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</si>
  <si>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>学</t>
    <rPh sb="0" eb="1">
      <t>ガク</t>
    </rPh>
    <phoneticPr fontId="2"/>
  </si>
  <si>
    <t>年</t>
    <rPh sb="0" eb="1">
      <t>ネン</t>
    </rPh>
    <phoneticPr fontId="2"/>
  </si>
  <si>
    <t>５５ｋｇ</t>
    <phoneticPr fontId="2"/>
  </si>
  <si>
    <t>６０ｋｇ</t>
    <phoneticPr fontId="2"/>
  </si>
  <si>
    <t>監督名</t>
    <rPh sb="0" eb="2">
      <t>カントク</t>
    </rPh>
    <rPh sb="2" eb="3">
      <t>メイ</t>
    </rPh>
    <phoneticPr fontId="2"/>
  </si>
  <si>
    <r>
      <t xml:space="preserve">〒　　　　　－　　　　　　　　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住　　所</t>
    </r>
    <rPh sb="22" eb="26">
      <t>ジュウショ</t>
    </rPh>
    <phoneticPr fontId="2"/>
  </si>
  <si>
    <t>電話番号　　　　　　 　―　　　　　　 　　―</t>
    <rPh sb="0" eb="2">
      <t>デンワ</t>
    </rPh>
    <rPh sb="2" eb="4">
      <t>バンゴウ</t>
    </rPh>
    <phoneticPr fontId="2"/>
  </si>
  <si>
    <t>委員長名　                 　　　　　　　　　　　　　　　　　　　印</t>
    <rPh sb="0" eb="3">
      <t>イインチョウ</t>
    </rPh>
    <rPh sb="3" eb="4">
      <t>メイ</t>
    </rPh>
    <rPh sb="41" eb="42">
      <t>イン</t>
    </rPh>
    <phoneticPr fontId="2"/>
  </si>
  <si>
    <t>学校名 ふりがな</t>
    <rPh sb="0" eb="3">
      <t>ガッコウメイ</t>
    </rPh>
    <phoneticPr fontId="2"/>
  </si>
  <si>
    <t>〕　高等学校</t>
    <phoneticPr fontId="2"/>
  </si>
  <si>
    <t>都道府県</t>
    <rPh sb="0" eb="4">
      <t>トドウフケン</t>
    </rPh>
    <phoneticPr fontId="2"/>
  </si>
  <si>
    <t>学校名</t>
    <rPh sb="0" eb="2">
      <t>ガッコウ</t>
    </rPh>
    <rPh sb="2" eb="3">
      <t>メイ</t>
    </rPh>
    <phoneticPr fontId="2"/>
  </si>
  <si>
    <t>ホテル名</t>
    <rPh sb="3" eb="4">
      <t>メイ</t>
    </rPh>
    <phoneticPr fontId="2"/>
  </si>
  <si>
    <t>宿泊者人数</t>
    <rPh sb="0" eb="2">
      <t>シュクハク</t>
    </rPh>
    <rPh sb="2" eb="3">
      <t>シャ</t>
    </rPh>
    <rPh sb="3" eb="5">
      <t>ニンズウ</t>
    </rPh>
    <phoneticPr fontId="2"/>
  </si>
  <si>
    <t>住所</t>
    <rPh sb="0" eb="2">
      <t>ジュウショ</t>
    </rPh>
    <phoneticPr fontId="2"/>
  </si>
  <si>
    <t>監督
コーチ</t>
    <rPh sb="0" eb="2">
      <t>カントク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</si>
  <si>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</si>
  <si>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</si>
  <si>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選手</t>
    <rPh sb="0" eb="2">
      <t>センシュ</t>
    </rPh>
    <phoneticPr fontId="2"/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</si>
  <si>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ホテルなど宿泊施設を利用されない学校については提出不要です。</t>
    </r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</si>
  <si>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ホテルなど宿泊施設の受付に「全国グレコ」出場のための宿泊と言っておいてください（堺市内のホテルのみ）</t>
    </r>
    <rPh sb="13" eb="15">
      <t>ウケツケ</t>
    </rPh>
    <rPh sb="17" eb="19">
      <t>ゼンコク</t>
    </rPh>
    <rPh sb="23" eb="25">
      <t>シュツジョウ</t>
    </rPh>
    <rPh sb="29" eb="31">
      <t>シュクハク</t>
    </rPh>
    <rPh sb="32" eb="33">
      <t>イ</t>
    </rPh>
    <rPh sb="43" eb="46">
      <t>サカイシナイ</t>
    </rPh>
    <phoneticPr fontId="2"/>
  </si>
  <si>
    <t>５１ｋｇ</t>
    <phoneticPr fontId="2"/>
  </si>
  <si>
    <t>６５ｋｇ</t>
    <phoneticPr fontId="2"/>
  </si>
  <si>
    <t>７１ｋｇ</t>
    <phoneticPr fontId="2"/>
  </si>
  <si>
    <t>８０ｋｇ</t>
    <phoneticPr fontId="2"/>
  </si>
  <si>
    <t>９２ｋｇ</t>
    <phoneticPr fontId="2"/>
  </si>
  <si>
    <t>１２５ｋｇ</t>
    <phoneticPr fontId="2"/>
  </si>
  <si>
    <t>連絡用 アドレス：</t>
    <rPh sb="0" eb="3">
      <t>レンラクヨウ</t>
    </rPh>
    <phoneticPr fontId="2"/>
  </si>
  <si>
    <r>
      <t>l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各学校の宿泊状況を確認いたしますので、</t>
    </r>
    <r>
      <rPr>
        <sz val="10.5"/>
        <rFont val="HG創英ﾌﾟﾚｾﾞﾝｽEB"/>
        <family val="1"/>
        <charset val="128"/>
      </rPr>
      <t>「第35回全国高校生グレコローマンスタイルレスリング選手権大会宿泊施設確認表」をご記入の上、大会に来られた時に本部進行へご提出</t>
    </r>
    <r>
      <rPr>
        <sz val="10.5"/>
        <rFont val="ＭＳ 明朝"/>
        <family val="1"/>
        <charset val="128"/>
      </rPr>
      <t>をお願いいたします。</t>
    </r>
    <rPh sb="68" eb="70">
      <t>タイカイ</t>
    </rPh>
    <rPh sb="71" eb="72">
      <t>コ</t>
    </rPh>
    <rPh sb="75" eb="76">
      <t>トキ</t>
    </rPh>
    <rPh sb="77" eb="79">
      <t>ホンブ</t>
    </rPh>
    <rPh sb="79" eb="81">
      <t>シンコウ</t>
    </rPh>
    <phoneticPr fontId="2"/>
  </si>
  <si>
    <t>電話番号　　　　　　―　　　　　　　―</t>
    <rPh sb="0" eb="2">
      <t>デンワ</t>
    </rPh>
    <rPh sb="2" eb="4">
      <t>バンゴウ</t>
    </rPh>
    <phoneticPr fontId="2"/>
  </si>
  <si>
    <t>段位番号</t>
    <rPh sb="0" eb="2">
      <t>ダンイ</t>
    </rPh>
    <rPh sb="2" eb="4">
      <t>バンゴウ</t>
    </rPh>
    <phoneticPr fontId="2"/>
  </si>
  <si>
    <t>大会名：</t>
    <rPh sb="0" eb="2">
      <t>タイカイ</t>
    </rPh>
    <rPh sb="2" eb="3">
      <t>メイ</t>
    </rPh>
    <phoneticPr fontId="2"/>
  </si>
  <si>
    <t>協会番号</t>
    <rPh sb="0" eb="2">
      <t>キョウカイ</t>
    </rPh>
    <rPh sb="2" eb="4">
      <t>バンゴウ</t>
    </rPh>
    <phoneticPr fontId="2"/>
  </si>
  <si>
    <t>校長名                            　　　　　 印</t>
    <rPh sb="0" eb="2">
      <t>コウチョウ</t>
    </rPh>
    <rPh sb="2" eb="3">
      <t>メイ</t>
    </rPh>
    <rPh sb="37" eb="38">
      <t>イン</t>
    </rPh>
    <phoneticPr fontId="2"/>
  </si>
  <si>
    <t>監督</t>
    <rPh sb="0" eb="2">
      <t>カントク</t>
    </rPh>
    <phoneticPr fontId="2"/>
  </si>
  <si>
    <t>名前</t>
    <rPh sb="0" eb="2">
      <t>ナマエ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</si>
  <si>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2"/>
  </si>
  <si>
    <t>コーチ</t>
    <phoneticPr fontId="2"/>
  </si>
  <si>
    <t>こうとうがっこう</t>
    <phoneticPr fontId="2"/>
  </si>
  <si>
    <t>【　Ｂ－１　】　参加都道府県用</t>
    <rPh sb="8" eb="10">
      <t>サンカ</t>
    </rPh>
    <rPh sb="10" eb="14">
      <t>トドウフケン</t>
    </rPh>
    <rPh sb="14" eb="15">
      <t>ヨウ</t>
    </rPh>
    <phoneticPr fontId="2"/>
  </si>
  <si>
    <t>B表は、２種類あります</t>
    <rPh sb="1" eb="2">
      <t>ヒョウ</t>
    </rPh>
    <rPh sb="5" eb="7">
      <t>シュルイ</t>
    </rPh>
    <phoneticPr fontId="2"/>
  </si>
  <si>
    <t>高　等　学　校　名</t>
    <rPh sb="0" eb="1">
      <t>コウ</t>
    </rPh>
    <rPh sb="2" eb="3">
      <t>ナド</t>
    </rPh>
    <rPh sb="4" eb="5">
      <t>ガク</t>
    </rPh>
    <rPh sb="6" eb="7">
      <t>コウ</t>
    </rPh>
    <rPh sb="8" eb="9">
      <t>メイ</t>
    </rPh>
    <phoneticPr fontId="2"/>
  </si>
  <si>
    <t>高等学校</t>
    <rPh sb="0" eb="2">
      <t>コウトウ</t>
    </rPh>
    <rPh sb="2" eb="4">
      <t>ガッコウ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</si>
  <si>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</si>
  <si>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</si>
  <si>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</si>
  <si>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</si>
  <si>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</si>
  <si>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</si>
  <si>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</si>
  <si>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</si>
  <si>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【　Ｂ－２　】　参加都道府県用</t>
    <rPh sb="8" eb="10">
      <t>サンカ</t>
    </rPh>
    <rPh sb="10" eb="14">
      <t>トドウフケン</t>
    </rPh>
    <rPh sb="14" eb="15">
      <t>ヨウ</t>
    </rPh>
    <phoneticPr fontId="2"/>
  </si>
  <si>
    <t>下記の選手の参加を認めます。</t>
    <rPh sb="0" eb="2">
      <t>カキ</t>
    </rPh>
    <rPh sb="3" eb="5">
      <t>センシュ</t>
    </rPh>
    <rPh sb="6" eb="8">
      <t>サンカ</t>
    </rPh>
    <rPh sb="9" eb="10">
      <t>ミト</t>
    </rPh>
    <phoneticPr fontId="2"/>
  </si>
  <si>
    <t>高　等　学　校　名</t>
    <phoneticPr fontId="2"/>
  </si>
  <si>
    <t>下記の監督・コーチの参加を認めます。</t>
    <rPh sb="0" eb="2">
      <t>カキ</t>
    </rPh>
    <rPh sb="3" eb="5">
      <t>カントク</t>
    </rPh>
    <rPh sb="10" eb="12">
      <t>サンカ</t>
    </rPh>
    <rPh sb="13" eb="14">
      <t>ミト</t>
    </rPh>
    <phoneticPr fontId="2"/>
  </si>
  <si>
    <t>【　Ｂ－３　】　参加都道府県用</t>
    <rPh sb="8" eb="10">
      <t>サンカ</t>
    </rPh>
    <rPh sb="10" eb="14">
      <t>トドウフケン</t>
    </rPh>
    <rPh sb="14" eb="15">
      <t>ヨウ</t>
    </rPh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</si>
  <si>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</si>
  <si>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</si>
  <si>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</si>
  <si>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</si>
  <si>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</si>
  <si>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</si>
  <si>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</si>
  <si>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</si>
  <si>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B-2で足りないときは、これを使ってください</t>
    <rPh sb="4" eb="5">
      <t>タ</t>
    </rPh>
    <rPh sb="15" eb="16">
      <t>ツカ</t>
    </rPh>
    <phoneticPr fontId="2"/>
  </si>
  <si>
    <t>ID</t>
    <phoneticPr fontId="20"/>
  </si>
  <si>
    <t>No</t>
    <phoneticPr fontId="20"/>
  </si>
  <si>
    <t>No（県番号）</t>
    <phoneticPr fontId="2"/>
  </si>
  <si>
    <t>名前</t>
    <rPh sb="0" eb="2">
      <t>ナマエ</t>
    </rPh>
    <phoneticPr fontId="20"/>
  </si>
  <si>
    <t>なまえ</t>
    <phoneticPr fontId="20"/>
  </si>
  <si>
    <t>都道府県</t>
    <rPh sb="0" eb="4">
      <t>トドウフケン</t>
    </rPh>
    <phoneticPr fontId="21"/>
  </si>
  <si>
    <t>学校名</t>
    <rPh sb="0" eb="3">
      <t>ガッコウメイ</t>
    </rPh>
    <phoneticPr fontId="21"/>
  </si>
  <si>
    <t>がっこうめい</t>
  </si>
  <si>
    <t>正副</t>
    <rPh sb="0" eb="2">
      <t>セイフク</t>
    </rPh>
    <phoneticPr fontId="22"/>
  </si>
  <si>
    <t>階級</t>
    <rPh sb="0" eb="2">
      <t>カイキュウ</t>
    </rPh>
    <phoneticPr fontId="21"/>
  </si>
  <si>
    <t>学年</t>
    <rPh sb="0" eb="2">
      <t>ガクネン</t>
    </rPh>
    <phoneticPr fontId="21"/>
  </si>
  <si>
    <t>抽選</t>
    <rPh sb="0" eb="2">
      <t>チュウセン</t>
    </rPh>
    <phoneticPr fontId="2"/>
  </si>
  <si>
    <t>kg</t>
    <phoneticPr fontId="20"/>
  </si>
  <si>
    <t>ブロック</t>
    <phoneticPr fontId="23"/>
  </si>
  <si>
    <t>正式名称</t>
    <rPh sb="0" eb="2">
      <t>セイシキ</t>
    </rPh>
    <rPh sb="2" eb="4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</si>
  <si>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</si>
  <si>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名前</t>
    <rPh sb="0" eb="2">
      <t>ナマエ</t>
    </rPh>
    <phoneticPr fontId="21"/>
  </si>
  <si>
    <t>なまえ</t>
    <phoneticPr fontId="2"/>
  </si>
  <si>
    <t>監督</t>
    <rPh sb="0" eb="2">
      <t>カントク</t>
    </rPh>
    <phoneticPr fontId="20"/>
  </si>
  <si>
    <t>20210416 変更</t>
    <rPh sb="9" eb="11">
      <t>ヘンコウ</t>
    </rPh>
    <phoneticPr fontId="2"/>
  </si>
  <si>
    <t>・</t>
    <phoneticPr fontId="2"/>
  </si>
  <si>
    <t>協会番号の欄を作成</t>
    <rPh sb="0" eb="2">
      <t>キョウカイ</t>
    </rPh>
    <rPh sb="2" eb="4">
      <t>バンゴウ</t>
    </rPh>
    <rPh sb="5" eb="6">
      <t>ラン</t>
    </rPh>
    <rPh sb="7" eb="9">
      <t>サクセイ</t>
    </rPh>
    <phoneticPr fontId="2"/>
  </si>
  <si>
    <t>全体的にフォームを修正</t>
    <rPh sb="0" eb="3">
      <t>ゼンタイテキ</t>
    </rPh>
    <rPh sb="9" eb="11">
      <t>シュウセイ</t>
    </rPh>
    <phoneticPr fontId="2"/>
  </si>
  <si>
    <t>【　Ｂ　】　参加都道府を大きく変更</t>
    <rPh sb="12" eb="13">
      <t>オオ</t>
    </rPh>
    <rPh sb="15" eb="17">
      <t>ヘンコウ</t>
    </rPh>
    <phoneticPr fontId="2"/>
  </si>
  <si>
    <t>【　Ｂ－１　】　参加都道府　従来のもの</t>
    <rPh sb="14" eb="16">
      <t>ジュウライ</t>
    </rPh>
    <phoneticPr fontId="2"/>
  </si>
  <si>
    <t>【　Ｂ－２　】　参加都道府　は、監督・コーチの一覧を新規作成</t>
    <rPh sb="16" eb="18">
      <t>カントク</t>
    </rPh>
    <rPh sb="23" eb="25">
      <t>イチラン</t>
    </rPh>
    <rPh sb="26" eb="28">
      <t>シンキ</t>
    </rPh>
    <rPh sb="28" eb="30">
      <t>サクセイ</t>
    </rPh>
    <phoneticPr fontId="2"/>
  </si>
  <si>
    <t>【　Ｂ－３　】　参加都道府　は、上記が不足する場合使用できるように</t>
    <rPh sb="16" eb="18">
      <t>ジョウキ</t>
    </rPh>
    <rPh sb="19" eb="21">
      <t>フソク</t>
    </rPh>
    <rPh sb="23" eb="25">
      <t>バアイ</t>
    </rPh>
    <rPh sb="25" eb="27">
      <t>シヨウ</t>
    </rPh>
    <phoneticPr fontId="2"/>
  </si>
  <si>
    <t>20210417 変更</t>
    <rPh sb="9" eb="11">
      <t>ヘンコウ</t>
    </rPh>
    <phoneticPr fontId="2"/>
  </si>
  <si>
    <t>データを集約する工夫を考え始める</t>
    <rPh sb="4" eb="6">
      <t>シュウヤク</t>
    </rPh>
    <rPh sb="8" eb="10">
      <t>クフウ</t>
    </rPh>
    <rPh sb="11" eb="12">
      <t>カンガ</t>
    </rPh>
    <rPh sb="13" eb="14">
      <t>ハジ</t>
    </rPh>
    <phoneticPr fontId="2"/>
  </si>
  <si>
    <t>都道府県高等学校体育連盟レスリング専門部</t>
    <phoneticPr fontId="2"/>
  </si>
  <si>
    <t>(選択)</t>
    <rPh sb="1" eb="3">
      <t>センタク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</si>
  <si>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</si>
  <si>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</si>
  <si>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</si>
  <si>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</si>
  <si>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</si>
  <si>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</si>
  <si>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</si>
  <si>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</si>
  <si>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</si>
  <si>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</si>
  <si>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</si>
  <si>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</si>
  <si>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</si>
  <si>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</si>
  <si>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山梨県</t>
    <rPh sb="0" eb="3">
      <t>ヤマナシケン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</si>
  <si>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</si>
  <si>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</si>
  <si>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</si>
  <si>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</si>
  <si>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</si>
  <si>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</si>
  <si>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</si>
  <si>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</si>
  <si>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</si>
  <si>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</si>
  <si>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</si>
  <si>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</si>
  <si>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</si>
  <si>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</si>
  <si>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</si>
  <si>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</si>
  <si>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</si>
  <si>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</si>
  <si>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</si>
  <si>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</si>
  <si>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</si>
  <si>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</si>
  <si>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</si>
  <si>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</si>
  <si>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</si>
  <si>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</si>
  <si>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</si>
  <si>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</si>
  <si>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</si>
  <si>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</si>
  <si>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</si>
  <si>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</si>
  <si>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正副</t>
    <rPh sb="0" eb="2">
      <t>セイフク</t>
    </rPh>
    <phoneticPr fontId="2"/>
  </si>
  <si>
    <t>51kg</t>
  </si>
  <si>
    <t>55kg</t>
  </si>
  <si>
    <t>60kg</t>
  </si>
  <si>
    <t>65kg</t>
  </si>
  <si>
    <t>71kg</t>
  </si>
  <si>
    <t>80kg</t>
  </si>
  <si>
    <t>92kg</t>
  </si>
  <si>
    <t>125kg</t>
  </si>
  <si>
    <t>都道府県　〔</t>
    <phoneticPr fontId="2"/>
  </si>
  <si>
    <t>監督</t>
  </si>
  <si>
    <t>監督</t>
    <rPh sb="0" eb="2">
      <t>カントク</t>
    </rPh>
    <phoneticPr fontId="2"/>
  </si>
  <si>
    <t>コーチ</t>
  </si>
  <si>
    <t>コーチ</t>
    <phoneticPr fontId="2"/>
  </si>
  <si>
    <t>B-2 監督・コーチ一覧</t>
    <rPh sb="4" eb="6">
      <t>カントク</t>
    </rPh>
    <rPh sb="10" eb="12">
      <t>イチラン</t>
    </rPh>
    <phoneticPr fontId="2"/>
  </si>
  <si>
    <t>A (学校用)</t>
    <rPh sb="3" eb="5">
      <t>ガッコウ</t>
    </rPh>
    <rPh sb="5" eb="6">
      <t>ヨウ</t>
    </rPh>
    <phoneticPr fontId="2"/>
  </si>
  <si>
    <t>B-1 （専門委員長用）</t>
    <rPh sb="5" eb="7">
      <t>センモン</t>
    </rPh>
    <rPh sb="7" eb="10">
      <t>イインチョウ</t>
    </rPh>
    <rPh sb="10" eb="11">
      <t>ヨウ</t>
    </rPh>
    <phoneticPr fontId="2"/>
  </si>
  <si>
    <t>データシートを作成</t>
    <rPh sb="7" eb="9">
      <t>サクセイ</t>
    </rPh>
    <phoneticPr fontId="2"/>
  </si>
  <si>
    <t>20210422 変更</t>
    <rPh sb="9" eb="11">
      <t>ヘンコウ</t>
    </rPh>
    <phoneticPr fontId="2"/>
  </si>
  <si>
    <t>・</t>
    <phoneticPr fontId="2"/>
  </si>
  <si>
    <t>一応、形は変更したので、田中先生へ送り確認をしてもらう</t>
    <rPh sb="0" eb="2">
      <t>イチオウ</t>
    </rPh>
    <rPh sb="3" eb="4">
      <t>カタチ</t>
    </rPh>
    <rPh sb="5" eb="7">
      <t>ヘンコウ</t>
    </rPh>
    <rPh sb="12" eb="14">
      <t>タナカ</t>
    </rPh>
    <rPh sb="14" eb="16">
      <t>センセイ</t>
    </rPh>
    <rPh sb="17" eb="18">
      <t>オク</t>
    </rPh>
    <rPh sb="19" eb="21">
      <t>カクニン</t>
    </rPh>
    <phoneticPr fontId="2"/>
  </si>
  <si>
    <t>B-2で足りないい場合はB-3にお書きください</t>
    <phoneticPr fontId="2"/>
  </si>
  <si>
    <t>各　都道府県　参加校の先生</t>
    <rPh sb="0" eb="1">
      <t>カク</t>
    </rPh>
    <rPh sb="2" eb="6">
      <t>トドウフケン</t>
    </rPh>
    <rPh sb="7" eb="9">
      <t>サンカ</t>
    </rPh>
    <rPh sb="9" eb="10">
      <t>コウ</t>
    </rPh>
    <rPh sb="11" eb="13">
      <t>センセイ</t>
    </rPh>
    <phoneticPr fontId="2"/>
  </si>
  <si>
    <t>にお願いします</t>
    <rPh sb="2" eb="3">
      <t>ネガ</t>
    </rPh>
    <phoneticPr fontId="2"/>
  </si>
  <si>
    <t>◎</t>
    <phoneticPr fontId="2"/>
  </si>
  <si>
    <t>全国グレコ大会出場選手の所属校の先生へ</t>
    <rPh sb="0" eb="2">
      <t>ゼンコク</t>
    </rPh>
    <rPh sb="5" eb="7">
      <t>タイカイ</t>
    </rPh>
    <rPh sb="7" eb="9">
      <t>シュツジョウ</t>
    </rPh>
    <rPh sb="9" eb="11">
      <t>センシュ</t>
    </rPh>
    <rPh sb="12" eb="14">
      <t>ショゾク</t>
    </rPh>
    <rPh sb="14" eb="15">
      <t>コウ</t>
    </rPh>
    <rPh sb="16" eb="18">
      <t>センセイ</t>
    </rPh>
    <phoneticPr fontId="2"/>
  </si>
  <si>
    <t>参加申込A</t>
    <phoneticPr fontId="2"/>
  </si>
  <si>
    <t>のシートに入力してください。</t>
    <rPh sb="5" eb="7">
      <t>ニュウリョク</t>
    </rPh>
    <phoneticPr fontId="2"/>
  </si>
  <si>
    <t>印刷して、校長印を押してください</t>
    <rPh sb="0" eb="2">
      <t>インサツ</t>
    </rPh>
    <rPh sb="5" eb="7">
      <t>コウチョウ</t>
    </rPh>
    <rPh sb="7" eb="8">
      <t>イン</t>
    </rPh>
    <rPh sb="9" eb="10">
      <t>オ</t>
    </rPh>
    <phoneticPr fontId="2"/>
  </si>
  <si>
    <t>このエクセルファイルと校長印を押した参加申込Ａを専門委員長に送ってください</t>
    <rPh sb="11" eb="13">
      <t>コウチョウ</t>
    </rPh>
    <rPh sb="13" eb="14">
      <t>イン</t>
    </rPh>
    <rPh sb="15" eb="16">
      <t>オ</t>
    </rPh>
    <rPh sb="18" eb="20">
      <t>サンカ</t>
    </rPh>
    <rPh sb="20" eb="22">
      <t>モウシコミ</t>
    </rPh>
    <rPh sb="24" eb="26">
      <t>センモン</t>
    </rPh>
    <rPh sb="26" eb="29">
      <t>イインチョウ</t>
    </rPh>
    <rPh sb="30" eb="31">
      <t>オク</t>
    </rPh>
    <phoneticPr fontId="2"/>
  </si>
  <si>
    <t>◎</t>
    <phoneticPr fontId="2"/>
  </si>
  <si>
    <t>（注意）　シートは削除せずに（特にデータ（削除しないで）シート）送ってください</t>
    <rPh sb="1" eb="3">
      <t>チュウイ</t>
    </rPh>
    <rPh sb="9" eb="11">
      <t>サクジョ</t>
    </rPh>
    <rPh sb="15" eb="16">
      <t>トク</t>
    </rPh>
    <rPh sb="21" eb="23">
      <t>サクジョ</t>
    </rPh>
    <rPh sb="32" eb="33">
      <t>オク</t>
    </rPh>
    <phoneticPr fontId="2"/>
  </si>
  <si>
    <t>都道府県　専門委員長の先生へ</t>
    <rPh sb="0" eb="4">
      <t>トドウフケン</t>
    </rPh>
    <rPh sb="5" eb="7">
      <t>センモン</t>
    </rPh>
    <rPh sb="7" eb="10">
      <t>イインチョウ</t>
    </rPh>
    <rPh sb="11" eb="13">
      <t>センセイ</t>
    </rPh>
    <phoneticPr fontId="2"/>
  </si>
  <si>
    <t>各　都道府県　専門委員長 の先生</t>
    <rPh sb="0" eb="1">
      <t>カク</t>
    </rPh>
    <rPh sb="7" eb="9">
      <t>センモン</t>
    </rPh>
    <rPh sb="9" eb="12">
      <t>イインチョウ</t>
    </rPh>
    <rPh sb="14" eb="16">
      <t>センセイ</t>
    </rPh>
    <phoneticPr fontId="2"/>
  </si>
  <si>
    <t>参加申込Ａを確認しながら</t>
    <rPh sb="0" eb="2">
      <t>サンカ</t>
    </rPh>
    <rPh sb="2" eb="4">
      <t>モウシコミ</t>
    </rPh>
    <rPh sb="6" eb="8">
      <t>カクニン</t>
    </rPh>
    <phoneticPr fontId="2"/>
  </si>
  <si>
    <t>参加申込Ｂ－１</t>
    <rPh sb="0" eb="2">
      <t>サンカ</t>
    </rPh>
    <rPh sb="2" eb="4">
      <t>モウシコミ</t>
    </rPh>
    <phoneticPr fontId="2"/>
  </si>
  <si>
    <t>参加申込Ｂ－２</t>
    <rPh sb="0" eb="2">
      <t>サンカ</t>
    </rPh>
    <rPh sb="2" eb="4">
      <t>モウシコミ</t>
    </rPh>
    <phoneticPr fontId="2"/>
  </si>
  <si>
    <t>参加申込Ｂ－３</t>
    <rPh sb="0" eb="2">
      <t>サンカ</t>
    </rPh>
    <rPh sb="2" eb="4">
      <t>モウシコミ</t>
    </rPh>
    <phoneticPr fontId="2"/>
  </si>
  <si>
    <t>（</t>
    <phoneticPr fontId="2"/>
  </si>
  <si>
    <t>のシートに入力してください</t>
    <rPh sb="5" eb="7">
      <t>ニュウリョク</t>
    </rPh>
    <phoneticPr fontId="2"/>
  </si>
  <si>
    <t>）必要に応じて</t>
    <rPh sb="1" eb="3">
      <t>ヒツヨウ</t>
    </rPh>
    <rPh sb="4" eb="5">
      <t>オウ</t>
    </rPh>
    <phoneticPr fontId="2"/>
  </si>
  <si>
    <t>参加申込書Ｂは、印刷して　委員長印を押してください</t>
    <rPh sb="0" eb="2">
      <t>サンカ</t>
    </rPh>
    <rPh sb="2" eb="5">
      <t>モウシコミショ</t>
    </rPh>
    <rPh sb="8" eb="10">
      <t>インサツ</t>
    </rPh>
    <rPh sb="13" eb="16">
      <t>イインチョウ</t>
    </rPh>
    <rPh sb="16" eb="17">
      <t>イン</t>
    </rPh>
    <rPh sb="18" eb="19">
      <t>オ</t>
    </rPh>
    <phoneticPr fontId="2"/>
  </si>
  <si>
    <t>　　参加申込Ｂ－１，Ｂ－２，（Ｂ－３）【専門委員長印必要】</t>
    <rPh sb="2" eb="4">
      <t>サンカ</t>
    </rPh>
    <rPh sb="4" eb="6">
      <t>モウシコミ</t>
    </rPh>
    <rPh sb="20" eb="22">
      <t>センモン</t>
    </rPh>
    <rPh sb="22" eb="25">
      <t>イインチョウ</t>
    </rPh>
    <rPh sb="25" eb="26">
      <t>イン</t>
    </rPh>
    <rPh sb="26" eb="28">
      <t>ヒツヨウ</t>
    </rPh>
    <phoneticPr fontId="2"/>
  </si>
  <si>
    <t>① 各校から送られてきた参加申込Ａ【校長印必要】</t>
    <rPh sb="2" eb="4">
      <t>カクコウ</t>
    </rPh>
    <rPh sb="6" eb="7">
      <t>オク</t>
    </rPh>
    <rPh sb="12" eb="14">
      <t>サンカ</t>
    </rPh>
    <rPh sb="14" eb="16">
      <t>モウシコミ</t>
    </rPh>
    <rPh sb="18" eb="20">
      <t>コウチョウ</t>
    </rPh>
    <rPh sb="20" eb="21">
      <t>イン</t>
    </rPh>
    <rPh sb="21" eb="23">
      <t>ヒツヨウ</t>
    </rPh>
    <phoneticPr fontId="2"/>
  </si>
  <si>
    <t>①②は、指定された宛先に郵送してください</t>
    <rPh sb="4" eb="6">
      <t>シテイ</t>
    </rPh>
    <rPh sb="9" eb="11">
      <t>アテサキ</t>
    </rPh>
    <rPh sb="12" eb="14">
      <t>ユウソウ</t>
    </rPh>
    <phoneticPr fontId="2"/>
  </si>
  <si>
    <t>③ 各校から送られてきたエクセルファイル</t>
    <rPh sb="2" eb="4">
      <t>カクコウ</t>
    </rPh>
    <rPh sb="6" eb="7">
      <t>オク</t>
    </rPh>
    <phoneticPr fontId="2"/>
  </si>
  <si>
    <t>　　専門委員長の作ったエクセルファイル</t>
    <rPh sb="2" eb="4">
      <t>センモン</t>
    </rPh>
    <rPh sb="4" eb="7">
      <t>イインチョウ</t>
    </rPh>
    <rPh sb="8" eb="9">
      <t>ツク</t>
    </rPh>
    <phoneticPr fontId="2"/>
  </si>
  <si>
    <t>　　（注意）</t>
    <rPh sb="3" eb="5">
      <t>チュウイ</t>
    </rPh>
    <phoneticPr fontId="2"/>
  </si>
  <si>
    <t>　　・シートは、削除しないでください</t>
    <rPh sb="8" eb="10">
      <t>サクジョ</t>
    </rPh>
    <phoneticPr fontId="2"/>
  </si>
  <si>
    <t>　　・ファイル名を以下の形でつけてください</t>
    <rPh sb="7" eb="8">
      <t>メイ</t>
    </rPh>
    <rPh sb="9" eb="11">
      <t>イカ</t>
    </rPh>
    <rPh sb="12" eb="13">
      <t>カタチ</t>
    </rPh>
    <phoneticPr fontId="2"/>
  </si>
  <si>
    <t>県番号一覧</t>
    <rPh sb="0" eb="1">
      <t>ケン</t>
    </rPh>
    <rPh sb="1" eb="3">
      <t>バンゴウ</t>
    </rPh>
    <rPh sb="3" eb="5">
      <t>イチラン</t>
    </rPh>
    <phoneticPr fontId="2"/>
  </si>
  <si>
    <t>　　　（県番号）（整理番号）（学校名）でつけてください</t>
    <rPh sb="4" eb="5">
      <t>ケン</t>
    </rPh>
    <rPh sb="5" eb="7">
      <t>バンゴウ</t>
    </rPh>
    <rPh sb="9" eb="11">
      <t>セイリ</t>
    </rPh>
    <rPh sb="11" eb="13">
      <t>バンゴウ</t>
    </rPh>
    <rPh sb="15" eb="18">
      <t>ガッコウメイ</t>
    </rPh>
    <phoneticPr fontId="2"/>
  </si>
  <si>
    <t>　　　【例】</t>
    <rPh sb="4" eb="5">
      <t>レイ</t>
    </rPh>
    <phoneticPr fontId="2"/>
  </si>
  <si>
    <t>　　　　北海道で、専門委員長の学校が北野高校　他の出場校は、天王寺高校・住吉高校・今宮高校とした場合</t>
    <rPh sb="4" eb="7">
      <t>ホッカイドウ</t>
    </rPh>
    <rPh sb="9" eb="11">
      <t>センモン</t>
    </rPh>
    <rPh sb="11" eb="14">
      <t>イインチョウ</t>
    </rPh>
    <rPh sb="15" eb="17">
      <t>ガッコウ</t>
    </rPh>
    <rPh sb="18" eb="20">
      <t>キタノ</t>
    </rPh>
    <rPh sb="20" eb="22">
      <t>コウコウ</t>
    </rPh>
    <rPh sb="23" eb="24">
      <t>タ</t>
    </rPh>
    <rPh sb="25" eb="28">
      <t>シュツジョウコウ</t>
    </rPh>
    <rPh sb="30" eb="33">
      <t>テンノウジ</t>
    </rPh>
    <rPh sb="33" eb="35">
      <t>コウコウ</t>
    </rPh>
    <rPh sb="36" eb="38">
      <t>スミヨシ</t>
    </rPh>
    <rPh sb="38" eb="40">
      <t>コウコウ</t>
    </rPh>
    <rPh sb="41" eb="43">
      <t>イマミヤ</t>
    </rPh>
    <rPh sb="43" eb="45">
      <t>コウコウ</t>
    </rPh>
    <rPh sb="48" eb="50">
      <t>バアイ</t>
    </rPh>
    <phoneticPr fontId="2"/>
  </si>
  <si>
    <t>　　　　　0101北野.xlsx</t>
    <rPh sb="9" eb="11">
      <t>キタノ</t>
    </rPh>
    <phoneticPr fontId="2"/>
  </si>
  <si>
    <t>　　　　　0102天王寺.xlsx</t>
    <rPh sb="9" eb="12">
      <t>テンノウジ</t>
    </rPh>
    <phoneticPr fontId="2"/>
  </si>
  <si>
    <t>　　　　　0103住吉.xlsx</t>
    <rPh sb="9" eb="11">
      <t>スミヨシ</t>
    </rPh>
    <phoneticPr fontId="2"/>
  </si>
  <si>
    <t>　　　　　0104今宮.xlsx</t>
    <rPh sb="9" eb="11">
      <t>イマミヤ</t>
    </rPh>
    <phoneticPr fontId="2"/>
  </si>
  <si>
    <t>③は、すべてのファイルを指定された宛先に送信してください</t>
    <rPh sb="12" eb="14">
      <t>シテイ</t>
    </rPh>
    <rPh sb="17" eb="19">
      <t>アテサキ</t>
    </rPh>
    <rPh sb="20" eb="22">
      <t>ソウシン</t>
    </rPh>
    <phoneticPr fontId="2"/>
  </si>
  <si>
    <t>　　　　専門委員長の学校の整理番号は、01にしてください　他の学校の順番はお任せします</t>
    <rPh sb="4" eb="6">
      <t>センモン</t>
    </rPh>
    <rPh sb="6" eb="9">
      <t>イインチョウ</t>
    </rPh>
    <rPh sb="10" eb="12">
      <t>ガッコウ</t>
    </rPh>
    <rPh sb="13" eb="15">
      <t>セイリ</t>
    </rPh>
    <rPh sb="15" eb="17">
      <t>バンゴウ</t>
    </rPh>
    <rPh sb="29" eb="30">
      <t>タ</t>
    </rPh>
    <rPh sb="31" eb="33">
      <t>ガッコウ</t>
    </rPh>
    <rPh sb="34" eb="36">
      <t>ジュンバン</t>
    </rPh>
    <rPh sb="38" eb="39">
      <t>マカ</t>
    </rPh>
    <phoneticPr fontId="2"/>
  </si>
  <si>
    <t>専門委員長、参加校の皆さん</t>
    <rPh sb="0" eb="2">
      <t>センモン</t>
    </rPh>
    <rPh sb="2" eb="5">
      <t>イインチョウ</t>
    </rPh>
    <rPh sb="6" eb="8">
      <t>サンカ</t>
    </rPh>
    <rPh sb="8" eb="9">
      <t>コウ</t>
    </rPh>
    <rPh sb="10" eb="11">
      <t>ミナ</t>
    </rPh>
    <phoneticPr fontId="2"/>
  </si>
  <si>
    <t>　お手数をおかけしますがよろしくお願いします</t>
    <rPh sb="2" eb="4">
      <t>テスウ</t>
    </rPh>
    <rPh sb="17" eb="18">
      <t>ネガ</t>
    </rPh>
    <phoneticPr fontId="2"/>
  </si>
  <si>
    <t>20210428 変更</t>
    <rPh sb="9" eb="11">
      <t>ヘンコウ</t>
    </rPh>
    <phoneticPr fontId="2"/>
  </si>
  <si>
    <t>お願いをつけた</t>
    <rPh sb="1" eb="2">
      <t>ネガ</t>
    </rPh>
    <phoneticPr fontId="2"/>
  </si>
  <si>
    <t>各校からのエクセルファイルも提出してもらう流れに</t>
    <rPh sb="0" eb="2">
      <t>カクコウ</t>
    </rPh>
    <rPh sb="14" eb="16">
      <t>テイシュツ</t>
    </rPh>
    <rPh sb="21" eb="22">
      <t>ナガ</t>
    </rPh>
    <phoneticPr fontId="2"/>
  </si>
  <si>
    <t>印刷物は、Ａ４1枚に収まるように</t>
    <rPh sb="0" eb="3">
      <t>インサツブツ</t>
    </rPh>
    <rPh sb="8" eb="9">
      <t>マイ</t>
    </rPh>
    <rPh sb="10" eb="11">
      <t>オサ</t>
    </rPh>
    <phoneticPr fontId="2"/>
  </si>
  <si>
    <t>読んでから、入力してください</t>
    <rPh sb="0" eb="1">
      <t>ヨ</t>
    </rPh>
    <rPh sb="6" eb="8">
      <t>ニュウリョク</t>
    </rPh>
    <phoneticPr fontId="2"/>
  </si>
  <si>
    <t>所属する都道府県を選んでください</t>
    <rPh sb="0" eb="2">
      <t>ショゾク</t>
    </rPh>
    <rPh sb="4" eb="8">
      <t>トドウフケン</t>
    </rPh>
    <rPh sb="9" eb="10">
      <t>エラ</t>
    </rPh>
    <phoneticPr fontId="2"/>
  </si>
  <si>
    <t>20220509 変更</t>
    <rPh sb="9" eb="11">
      <t>ヘンコウ</t>
    </rPh>
    <phoneticPr fontId="2"/>
  </si>
  <si>
    <t>お願いに所属都道府県をつけた → 参加申込の都道府県に入るようにした</t>
    <rPh sb="1" eb="2">
      <t>ネガ</t>
    </rPh>
    <rPh sb="4" eb="6">
      <t>ショゾク</t>
    </rPh>
    <rPh sb="6" eb="10">
      <t>トドウフケン</t>
    </rPh>
    <rPh sb="17" eb="19">
      <t>サンカ</t>
    </rPh>
    <rPh sb="19" eb="21">
      <t>モウシコミ</t>
    </rPh>
    <rPh sb="22" eb="26">
      <t>トドウフケン</t>
    </rPh>
    <rPh sb="27" eb="28">
      <t>ハイ</t>
    </rPh>
    <phoneticPr fontId="2"/>
  </si>
  <si>
    <t>回数の変更 グレコローマンレスリングとした</t>
    <rPh sb="0" eb="2">
      <t>カイスウ</t>
    </rPh>
    <rPh sb="3" eb="5">
      <t>ヘンコウ</t>
    </rPh>
    <phoneticPr fontId="2"/>
  </si>
  <si>
    <t>↑ セルをクリックすると，右に▼が出てきます</t>
    <rPh sb="13" eb="14">
      <t>ミギ</t>
    </rPh>
    <rPh sb="17" eb="18">
      <t>デ</t>
    </rPh>
    <phoneticPr fontId="2"/>
  </si>
  <si>
    <t>　　それをクリックすると，都道府県が出てきて（選択）できます</t>
    <rPh sb="13" eb="17">
      <t>トドウフケン</t>
    </rPh>
    <rPh sb="18" eb="19">
      <t>デ</t>
    </rPh>
    <rPh sb="23" eb="25">
      <t>センタク</t>
    </rPh>
    <phoneticPr fontId="2"/>
  </si>
  <si>
    <t>携帯番号：</t>
    <rPh sb="0" eb="4">
      <t>ケイタイバンゴウ</t>
    </rPh>
    <phoneticPr fontId="2"/>
  </si>
  <si>
    <t>第３９回　全国高校生グレコローマンレスリング選手権大会</t>
    <phoneticPr fontId="2"/>
  </si>
  <si>
    <t>20230531 変更</t>
    <rPh sb="9" eb="11">
      <t>ヘンコウ</t>
    </rPh>
    <phoneticPr fontId="2"/>
  </si>
  <si>
    <t>大会名の変更</t>
    <rPh sb="0" eb="3">
      <t>タイカイメイ</t>
    </rPh>
    <rPh sb="4" eb="6">
      <t>ヘンコウ</t>
    </rPh>
    <phoneticPr fontId="2"/>
  </si>
  <si>
    <t>② 参加料振込通知書のコピー（府県単位で振り込んでください）</t>
    <rPh sb="2" eb="5">
      <t>サンカリョウ</t>
    </rPh>
    <rPh sb="5" eb="7">
      <t>フリコミ</t>
    </rPh>
    <rPh sb="7" eb="10">
      <t>ツウチショ</t>
    </rPh>
    <rPh sb="15" eb="17">
      <t>フケン</t>
    </rPh>
    <rPh sb="17" eb="19">
      <t>タンイ</t>
    </rPh>
    <rPh sb="20" eb="21">
      <t>フ</t>
    </rPh>
    <rPh sb="22" eb="23">
      <t>コ</t>
    </rPh>
    <phoneticPr fontId="2"/>
  </si>
  <si>
    <t>お願いの専門委員長への依頼について 変更</t>
    <rPh sb="1" eb="2">
      <t>ネガ</t>
    </rPh>
    <rPh sb="4" eb="9">
      <t>センモンイインチョウ</t>
    </rPh>
    <rPh sb="11" eb="13">
      <t>イライ</t>
    </rPh>
    <rPh sb="18" eb="20">
      <t>ヘンコウ</t>
    </rPh>
    <phoneticPr fontId="2"/>
  </si>
  <si>
    <t>令和 ５ 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</si>
  <si>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r>
      <t>令和 ５ 年　　　　月　　　　日</t>
    </r>
    <r>
      <rPr>
        <u/>
        <sz val="11"/>
        <rFont val="ＭＳ Ｐゴシック"/>
        <family val="3"/>
        <charset val="128"/>
      </rPr>
      <t>　　　　　　　　　　　　　　　　　　　　　　　　　　　　</t>
    </r>
    <rPh sb="0" eb="2">
      <t>レイワ</t>
    </rPh>
    <rPh sb="5" eb="6">
      <t>ネン</t>
    </rPh>
    <rPh sb="10" eb="11">
      <t>ガツ</t>
    </rPh>
    <rPh sb="15" eb="16">
      <t>ニチ</t>
    </rPh>
    <phoneticPr fontId="2"/>
  </si>
  <si>
    <t>令和５年 に変更</t>
    <rPh sb="0" eb="2">
      <t>レイワ</t>
    </rPh>
    <rPh sb="3" eb="4">
      <t>ネン</t>
    </rPh>
    <rPh sb="6" eb="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</si>
</sst>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"/>
    <numFmt numFmtId="177" formatCode="0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Wingdings"/>
      <charset val="2"/>
    </font>
    <font>
      <sz val="7"/>
      <name val="Times New Roman"/>
      <family val="1"/>
    </font>
    <font>
      <sz val="10.5"/>
      <name val="ＭＳ 明朝"/>
      <family val="1"/>
      <charset val="128"/>
    </font>
    <font>
      <sz val="10.5"/>
      <name val="HG創英ﾌﾟﾚｾﾞﾝｽEB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/>
    <xf numFmtId="0" fontId="1" fillId="0" borderId="3" xfId="0" applyFont="1" applyBorder="1"/>
    <xf numFmtId="0" fontId="0" fillId="0" borderId="3" xfId="0" applyBorder="1"/>
    <xf numFmtId="0" fontId="4" fillId="0" borderId="0" xfId="0" applyFont="1" applyAlignment="1">
      <alignment vertical="center"/>
    </xf>
    <xf numFmtId="0" fontId="6" fillId="0" borderId="3" xfId="0" applyFont="1" applyBorder="1"/>
    <xf numFmtId="0" fontId="0" fillId="0" borderId="0" xfId="0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7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6" fillId="3" borderId="22" xfId="0" applyFont="1" applyFill="1" applyBorder="1" applyAlignment="1">
      <alignment vertical="center"/>
    </xf>
    <xf numFmtId="0" fontId="16" fillId="3" borderId="75" xfId="0" applyFont="1" applyFill="1" applyBorder="1" applyAlignment="1">
      <alignment vertical="center"/>
    </xf>
    <xf numFmtId="0" fontId="19" fillId="3" borderId="75" xfId="0" applyFont="1" applyFill="1" applyBorder="1" applyAlignment="1">
      <alignment vertical="center"/>
    </xf>
    <xf numFmtId="0" fontId="19" fillId="4" borderId="76" xfId="0" applyFont="1" applyFill="1" applyBorder="1" applyAlignment="1">
      <alignment vertical="center"/>
    </xf>
    <xf numFmtId="0" fontId="19" fillId="4" borderId="77" xfId="0" applyFont="1" applyFill="1" applyBorder="1" applyAlignment="1">
      <alignment vertical="center"/>
    </xf>
    <xf numFmtId="0" fontId="19" fillId="4" borderId="71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6" borderId="76" xfId="0" applyFont="1" applyFill="1" applyBorder="1" applyAlignment="1">
      <alignment vertical="center"/>
    </xf>
    <xf numFmtId="0" fontId="19" fillId="6" borderId="77" xfId="0" applyFont="1" applyFill="1" applyBorder="1" applyAlignment="1">
      <alignment vertical="center"/>
    </xf>
    <xf numFmtId="0" fontId="19" fillId="6" borderId="71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31" xfId="1" applyBorder="1" applyAlignment="1">
      <alignment horizontal="center" vertical="center" shrinkToFit="1"/>
    </xf>
    <xf numFmtId="0" fontId="18" fillId="0" borderId="0" xfId="1" applyAlignment="1">
      <alignment horizontal="center" vertical="center" shrinkToFit="1"/>
    </xf>
    <xf numFmtId="0" fontId="0" fillId="0" borderId="77" xfId="0" applyBorder="1" applyAlignment="1">
      <alignment horizontal="center" vertical="center"/>
    </xf>
    <xf numFmtId="0" fontId="24" fillId="0" borderId="80" xfId="0" quotePrefix="1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18" fillId="0" borderId="80" xfId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18" fillId="0" borderId="79" xfId="1" applyBorder="1" applyAlignment="1">
      <alignment horizontal="center" vertical="center" shrinkToFit="1"/>
    </xf>
    <xf numFmtId="0" fontId="18" fillId="0" borderId="81" xfId="1" applyBorder="1" applyAlignment="1">
      <alignment horizontal="center" vertical="center" shrinkToFit="1"/>
    </xf>
    <xf numFmtId="0" fontId="24" fillId="0" borderId="79" xfId="0" applyFont="1" applyBorder="1" applyAlignment="1">
      <alignment vertical="center" shrinkToFit="1"/>
    </xf>
    <xf numFmtId="0" fontId="24" fillId="0" borderId="80" xfId="0" applyFont="1" applyBorder="1" applyAlignment="1">
      <alignment vertical="center" shrinkToFit="1"/>
    </xf>
    <xf numFmtId="0" fontId="0" fillId="0" borderId="80" xfId="0" applyBorder="1"/>
    <xf numFmtId="0" fontId="0" fillId="0" borderId="81" xfId="0" applyBorder="1"/>
    <xf numFmtId="176" fontId="19" fillId="5" borderId="0" xfId="0" applyNumberFormat="1" applyFont="1" applyFill="1" applyAlignment="1">
      <alignment vertical="center"/>
    </xf>
    <xf numFmtId="0" fontId="18" fillId="0" borderId="83" xfId="1" applyBorder="1" applyAlignment="1">
      <alignment horizontal="center" vertical="center" shrinkToFit="1"/>
    </xf>
    <xf numFmtId="0" fontId="18" fillId="0" borderId="82" xfId="1" applyBorder="1" applyAlignment="1">
      <alignment horizontal="center" vertical="center" shrinkToFit="1"/>
    </xf>
    <xf numFmtId="0" fontId="18" fillId="0" borderId="84" xfId="1" applyBorder="1" applyAlignment="1">
      <alignment horizontal="center" vertical="center" shrinkToFit="1"/>
    </xf>
    <xf numFmtId="0" fontId="24" fillId="0" borderId="82" xfId="0" applyFont="1" applyBorder="1" applyAlignment="1">
      <alignment vertical="center" shrinkToFit="1"/>
    </xf>
    <xf numFmtId="0" fontId="24" fillId="0" borderId="83" xfId="0" applyFont="1" applyBorder="1" applyAlignment="1">
      <alignment vertical="center" shrinkToFit="1"/>
    </xf>
    <xf numFmtId="0" fontId="0" fillId="0" borderId="83" xfId="0" applyBorder="1"/>
    <xf numFmtId="0" fontId="0" fillId="0" borderId="84" xfId="0" applyBorder="1"/>
    <xf numFmtId="0" fontId="24" fillId="0" borderId="86" xfId="0" quotePrefix="1" applyFont="1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18" fillId="0" borderId="86" xfId="1" applyBorder="1" applyAlignment="1">
      <alignment horizontal="center" vertical="center" shrinkToFit="1"/>
    </xf>
    <xf numFmtId="0" fontId="24" fillId="0" borderId="86" xfId="0" applyFont="1" applyBorder="1" applyAlignment="1">
      <alignment horizontal="center" vertical="center" shrinkToFit="1"/>
    </xf>
    <xf numFmtId="0" fontId="18" fillId="0" borderId="85" xfId="1" applyBorder="1" applyAlignment="1">
      <alignment horizontal="center" vertical="center" shrinkToFit="1"/>
    </xf>
    <xf numFmtId="0" fontId="18" fillId="0" borderId="87" xfId="1" applyBorder="1" applyAlignment="1">
      <alignment horizontal="center" vertical="center" shrinkToFit="1"/>
    </xf>
    <xf numFmtId="0" fontId="24" fillId="0" borderId="85" xfId="0" applyFont="1" applyBorder="1" applyAlignment="1">
      <alignment vertical="center" shrinkToFit="1"/>
    </xf>
    <xf numFmtId="0" fontId="24" fillId="0" borderId="86" xfId="0" applyFont="1" applyBorder="1" applyAlignment="1">
      <alignment vertical="center" shrinkToFit="1"/>
    </xf>
    <xf numFmtId="0" fontId="0" fillId="0" borderId="86" xfId="0" applyBorder="1"/>
    <xf numFmtId="0" fontId="0" fillId="0" borderId="87" xfId="0" applyBorder="1"/>
    <xf numFmtId="0" fontId="18" fillId="0" borderId="88" xfId="1" applyBorder="1" applyAlignment="1">
      <alignment horizontal="center" vertical="center" shrinkToFit="1"/>
    </xf>
    <xf numFmtId="0" fontId="18" fillId="0" borderId="89" xfId="1" applyBorder="1" applyAlignment="1">
      <alignment horizontal="center" vertical="center" shrinkToFit="1"/>
    </xf>
    <xf numFmtId="0" fontId="18" fillId="0" borderId="90" xfId="1" applyBorder="1" applyAlignment="1">
      <alignment horizontal="center" vertical="center" shrinkToFit="1"/>
    </xf>
    <xf numFmtId="0" fontId="24" fillId="0" borderId="92" xfId="0" quotePrefix="1" applyFont="1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18" fillId="0" borderId="92" xfId="1" applyBorder="1" applyAlignment="1">
      <alignment horizontal="center" vertical="center" shrinkToFit="1"/>
    </xf>
    <xf numFmtId="0" fontId="24" fillId="0" borderId="92" xfId="0" applyFont="1" applyBorder="1" applyAlignment="1">
      <alignment horizontal="center" vertical="center" shrinkToFit="1"/>
    </xf>
    <xf numFmtId="0" fontId="18" fillId="0" borderId="91" xfId="1" applyBorder="1" applyAlignment="1">
      <alignment horizontal="center" vertical="center" shrinkToFit="1"/>
    </xf>
    <xf numFmtId="0" fontId="18" fillId="0" borderId="93" xfId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/>
    </xf>
    <xf numFmtId="0" fontId="18" fillId="7" borderId="79" xfId="1" applyFill="1" applyBorder="1" applyAlignment="1">
      <alignment shrinkToFit="1"/>
    </xf>
    <xf numFmtId="0" fontId="18" fillId="7" borderId="80" xfId="1" applyFill="1" applyBorder="1" applyAlignment="1">
      <alignment shrinkToFit="1"/>
    </xf>
    <xf numFmtId="0" fontId="18" fillId="4" borderId="80" xfId="1" applyFill="1" applyBorder="1" applyAlignment="1">
      <alignment horizontal="center" vertical="center" shrinkToFit="1"/>
    </xf>
    <xf numFmtId="0" fontId="18" fillId="7" borderId="0" xfId="1" applyFill="1" applyAlignment="1">
      <alignment shrinkToFit="1"/>
    </xf>
    <xf numFmtId="0" fontId="18" fillId="0" borderId="82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7" borderId="85" xfId="1" applyFill="1" applyBorder="1" applyAlignment="1">
      <alignment shrinkToFit="1"/>
    </xf>
    <xf numFmtId="0" fontId="18" fillId="7" borderId="86" xfId="1" applyFill="1" applyBorder="1" applyAlignment="1">
      <alignment shrinkToFit="1"/>
    </xf>
    <xf numFmtId="0" fontId="18" fillId="4" borderId="86" xfId="1" applyFill="1" applyBorder="1" applyAlignment="1">
      <alignment horizontal="center" vertical="center" shrinkToFit="1"/>
    </xf>
    <xf numFmtId="0" fontId="24" fillId="0" borderId="91" xfId="0" applyFont="1" applyBorder="1" applyAlignment="1">
      <alignment vertical="center" shrinkToFit="1"/>
    </xf>
    <xf numFmtId="0" fontId="24" fillId="0" borderId="92" xfId="0" applyFont="1" applyBorder="1" applyAlignment="1">
      <alignment vertical="center" shrinkToFit="1"/>
    </xf>
    <xf numFmtId="0" fontId="0" fillId="0" borderId="92" xfId="0" applyBorder="1"/>
    <xf numFmtId="0" fontId="0" fillId="0" borderId="93" xfId="0" applyBorder="1"/>
    <xf numFmtId="0" fontId="18" fillId="0" borderId="88" xfId="0" applyFont="1" applyBorder="1" applyAlignment="1">
      <alignment horizontal="center" vertical="center"/>
    </xf>
    <xf numFmtId="0" fontId="18" fillId="7" borderId="88" xfId="1" applyFill="1" applyBorder="1" applyAlignment="1">
      <alignment shrinkToFit="1"/>
    </xf>
    <xf numFmtId="0" fontId="18" fillId="7" borderId="89" xfId="1" applyFill="1" applyBorder="1" applyAlignment="1">
      <alignment shrinkToFit="1"/>
    </xf>
    <xf numFmtId="0" fontId="24" fillId="0" borderId="89" xfId="0" quotePrefix="1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18" fillId="4" borderId="89" xfId="1" applyFill="1" applyBorder="1" applyAlignment="1">
      <alignment horizontal="center" vertical="center" shrinkToFit="1"/>
    </xf>
    <xf numFmtId="0" fontId="24" fillId="0" borderId="89" xfId="0" applyFont="1" applyBorder="1" applyAlignment="1">
      <alignment horizontal="center" vertical="center" shrinkToFit="1"/>
    </xf>
    <xf numFmtId="0" fontId="18" fillId="5" borderId="0" xfId="0" applyFont="1" applyFill="1" applyAlignment="1">
      <alignment horizontal="center" vertical="center"/>
    </xf>
    <xf numFmtId="0" fontId="18" fillId="0" borderId="0" xfId="1"/>
    <xf numFmtId="0" fontId="25" fillId="0" borderId="0" xfId="0" applyFont="1" applyAlignment="1">
      <alignment vertical="center"/>
    </xf>
    <xf numFmtId="0" fontId="19" fillId="8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8" borderId="0" xfId="0" applyFont="1" applyFill="1" applyAlignment="1">
      <alignment vertical="center" shrinkToFit="1"/>
    </xf>
    <xf numFmtId="0" fontId="18" fillId="9" borderId="79" xfId="1" applyFill="1" applyBorder="1" applyAlignment="1">
      <alignment shrinkToFit="1"/>
    </xf>
    <xf numFmtId="0" fontId="18" fillId="9" borderId="80" xfId="1" applyFill="1" applyBorder="1" applyAlignment="1">
      <alignment shrinkToFit="1"/>
    </xf>
    <xf numFmtId="0" fontId="18" fillId="10" borderId="80" xfId="1" applyFill="1" applyBorder="1" applyAlignment="1">
      <alignment horizontal="center" vertical="center" shrinkToFit="1"/>
    </xf>
    <xf numFmtId="0" fontId="18" fillId="9" borderId="0" xfId="1" applyFill="1" applyAlignment="1">
      <alignment shrinkToFit="1"/>
    </xf>
    <xf numFmtId="0" fontId="25" fillId="0" borderId="0" xfId="0" applyFont="1" applyAlignment="1">
      <alignment horizontal="center" vertical="center" shrinkToFit="1"/>
    </xf>
    <xf numFmtId="176" fontId="25" fillId="0" borderId="0" xfId="0" applyNumberFormat="1" applyFont="1" applyAlignment="1">
      <alignment vertical="center"/>
    </xf>
    <xf numFmtId="0" fontId="18" fillId="9" borderId="85" xfId="1" applyFill="1" applyBorder="1" applyAlignment="1">
      <alignment shrinkToFit="1"/>
    </xf>
    <xf numFmtId="0" fontId="18" fillId="9" borderId="86" xfId="1" applyFill="1" applyBorder="1" applyAlignment="1">
      <alignment shrinkToFit="1"/>
    </xf>
    <xf numFmtId="0" fontId="18" fillId="10" borderId="86" xfId="1" applyFill="1" applyBorder="1" applyAlignment="1">
      <alignment horizontal="center" vertical="center" shrinkToFit="1"/>
    </xf>
    <xf numFmtId="0" fontId="18" fillId="9" borderId="88" xfId="1" applyFill="1" applyBorder="1" applyAlignment="1">
      <alignment shrinkToFit="1"/>
    </xf>
    <xf numFmtId="0" fontId="18" fillId="9" borderId="89" xfId="1" applyFill="1" applyBorder="1" applyAlignment="1">
      <alignment shrinkToFit="1"/>
    </xf>
    <xf numFmtId="0" fontId="18" fillId="10" borderId="89" xfId="1" applyFill="1" applyBorder="1" applyAlignment="1">
      <alignment horizontal="center" vertical="center" shrinkToFit="1"/>
    </xf>
    <xf numFmtId="0" fontId="0" fillId="11" borderId="78" xfId="0" applyFill="1" applyBorder="1"/>
    <xf numFmtId="0" fontId="0" fillId="11" borderId="58" xfId="0" applyFill="1" applyBorder="1"/>
    <xf numFmtId="0" fontId="0" fillId="11" borderId="31" xfId="0" applyFill="1" applyBorder="1"/>
    <xf numFmtId="0" fontId="0" fillId="11" borderId="0" xfId="0" applyFill="1"/>
    <xf numFmtId="0" fontId="0" fillId="11" borderId="95" xfId="0" applyFill="1" applyBorder="1"/>
    <xf numFmtId="0" fontId="0" fillId="11" borderId="96" xfId="0" applyFill="1" applyBorder="1"/>
    <xf numFmtId="0" fontId="0" fillId="11" borderId="59" xfId="0" applyFill="1" applyBorder="1"/>
    <xf numFmtId="0" fontId="0" fillId="11" borderId="36" xfId="0" applyFill="1" applyBorder="1"/>
    <xf numFmtId="0" fontId="0" fillId="11" borderId="0" xfId="0" applyFill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7" borderId="91" xfId="1" applyFill="1" applyBorder="1" applyAlignment="1">
      <alignment shrinkToFit="1"/>
    </xf>
    <xf numFmtId="0" fontId="18" fillId="7" borderId="92" xfId="1" applyFill="1" applyBorder="1" applyAlignment="1">
      <alignment shrinkToFit="1"/>
    </xf>
    <xf numFmtId="0" fontId="18" fillId="4" borderId="92" xfId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4" fontId="18" fillId="0" borderId="80" xfId="1" applyNumberFormat="1" applyBorder="1" applyAlignment="1">
      <alignment horizontal="center" vertical="center" shrinkToFit="1"/>
    </xf>
    <xf numFmtId="14" fontId="18" fillId="0" borderId="92" xfId="1" applyNumberFormat="1" applyBorder="1" applyAlignment="1">
      <alignment horizontal="center" vertical="center" shrinkToFit="1"/>
    </xf>
    <xf numFmtId="14" fontId="18" fillId="0" borderId="86" xfId="1" applyNumberFormat="1" applyBorder="1" applyAlignment="1">
      <alignment horizontal="center" vertical="center" shrinkToFit="1"/>
    </xf>
    <xf numFmtId="14" fontId="18" fillId="0" borderId="89" xfId="1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4" fillId="0" borderId="98" xfId="0" applyFont="1" applyBorder="1" applyAlignment="1">
      <alignment vertical="center" shrinkToFit="1"/>
    </xf>
    <xf numFmtId="0" fontId="24" fillId="0" borderId="99" xfId="0" applyFont="1" applyBorder="1" applyAlignment="1">
      <alignment vertical="center" shrinkToFit="1"/>
    </xf>
    <xf numFmtId="0" fontId="24" fillId="0" borderId="100" xfId="0" applyFont="1" applyBorder="1" applyAlignment="1">
      <alignment vertical="center" shrinkToFit="1"/>
    </xf>
    <xf numFmtId="0" fontId="24" fillId="0" borderId="101" xfId="0" applyFont="1" applyBorder="1" applyAlignment="1">
      <alignment vertical="center" shrinkToFit="1"/>
    </xf>
    <xf numFmtId="14" fontId="18" fillId="0" borderId="83" xfId="1" applyNumberFormat="1" applyBorder="1" applyAlignment="1">
      <alignment horizontal="center" vertical="center" shrinkToFit="1"/>
    </xf>
    <xf numFmtId="14" fontId="18" fillId="0" borderId="0" xfId="1" applyNumberFormat="1" applyAlignment="1">
      <alignment horizontal="center" vertical="center" shrinkToFit="1"/>
    </xf>
    <xf numFmtId="0" fontId="18" fillId="9" borderId="91" xfId="1" applyFill="1" applyBorder="1" applyAlignment="1">
      <alignment shrinkToFit="1"/>
    </xf>
    <xf numFmtId="0" fontId="18" fillId="9" borderId="92" xfId="1" applyFill="1" applyBorder="1" applyAlignment="1">
      <alignment shrinkToFit="1"/>
    </xf>
    <xf numFmtId="0" fontId="18" fillId="10" borderId="92" xfId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6" fillId="3" borderId="76" xfId="0" applyFont="1" applyFill="1" applyBorder="1" applyAlignment="1">
      <alignment vertical="center"/>
    </xf>
    <xf numFmtId="0" fontId="16" fillId="3" borderId="77" xfId="0" applyFont="1" applyFill="1" applyBorder="1" applyAlignment="1">
      <alignment vertical="center"/>
    </xf>
    <xf numFmtId="0" fontId="19" fillId="3" borderId="77" xfId="0" applyFont="1" applyFill="1" applyBorder="1" applyAlignment="1">
      <alignment vertical="center"/>
    </xf>
    <xf numFmtId="0" fontId="19" fillId="3" borderId="71" xfId="0" applyFont="1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12" borderId="0" xfId="0" applyFill="1" applyAlignment="1">
      <alignment horizontal="center"/>
    </xf>
    <xf numFmtId="0" fontId="0" fillId="0" borderId="36" xfId="0" applyBorder="1" applyAlignment="1">
      <alignment horizontal="center" shrinkToFit="1"/>
    </xf>
    <xf numFmtId="0" fontId="0" fillId="0" borderId="20" xfId="0" applyBorder="1" applyAlignment="1">
      <alignment horizontal="center" vertical="center" shrinkToFit="1"/>
    </xf>
    <xf numFmtId="0" fontId="0" fillId="0" borderId="107" xfId="0" applyBorder="1" applyAlignment="1">
      <alignment horizontal="center" shrinkToFit="1"/>
    </xf>
    <xf numFmtId="0" fontId="29" fillId="0" borderId="0" xfId="0" applyFont="1"/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0" fillId="0" borderId="119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30" fillId="1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vertical="center"/>
    </xf>
    <xf numFmtId="0" fontId="0" fillId="0" borderId="123" xfId="0" applyBorder="1"/>
    <xf numFmtId="0" fontId="0" fillId="0" borderId="124" xfId="0" applyBorder="1" applyAlignment="1">
      <alignment vertical="center"/>
    </xf>
    <xf numFmtId="0" fontId="0" fillId="0" borderId="125" xfId="0" applyBorder="1" applyAlignment="1">
      <alignment vertical="center"/>
    </xf>
    <xf numFmtId="0" fontId="0" fillId="0" borderId="126" xfId="0" applyBorder="1"/>
    <xf numFmtId="0" fontId="0" fillId="0" borderId="100" xfId="0" applyBorder="1"/>
    <xf numFmtId="0" fontId="0" fillId="0" borderId="98" xfId="0" applyBorder="1"/>
    <xf numFmtId="0" fontId="0" fillId="0" borderId="130" xfId="0" applyBorder="1"/>
    <xf numFmtId="0" fontId="0" fillId="0" borderId="131" xfId="0" applyBorder="1"/>
    <xf numFmtId="0" fontId="0" fillId="0" borderId="133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130" xfId="0" applyBorder="1" applyAlignment="1">
      <alignment vertical="center"/>
    </xf>
    <xf numFmtId="0" fontId="0" fillId="0" borderId="131" xfId="0" applyBorder="1" applyAlignment="1">
      <alignment vertical="center"/>
    </xf>
    <xf numFmtId="0" fontId="0" fillId="0" borderId="136" xfId="0" applyBorder="1" applyAlignment="1">
      <alignment vertical="center"/>
    </xf>
    <xf numFmtId="0" fontId="0" fillId="0" borderId="137" xfId="0" applyBorder="1"/>
    <xf numFmtId="0" fontId="0" fillId="0" borderId="138" xfId="0" applyBorder="1" applyAlignment="1">
      <alignment vertical="center"/>
    </xf>
    <xf numFmtId="0" fontId="0" fillId="0" borderId="139" xfId="0" applyBorder="1"/>
    <xf numFmtId="177" fontId="0" fillId="0" borderId="100" xfId="0" applyNumberFormat="1" applyBorder="1"/>
    <xf numFmtId="177" fontId="0" fillId="0" borderId="98" xfId="0" applyNumberFormat="1" applyBorder="1"/>
    <xf numFmtId="0" fontId="0" fillId="14" borderId="124" xfId="0" applyFill="1" applyBorder="1" applyAlignment="1">
      <alignment vertical="center"/>
    </xf>
    <xf numFmtId="177" fontId="0" fillId="14" borderId="98" xfId="0" applyNumberFormat="1" applyFill="1" applyBorder="1"/>
    <xf numFmtId="0" fontId="0" fillId="14" borderId="131" xfId="0" applyFill="1" applyBorder="1"/>
    <xf numFmtId="0" fontId="0" fillId="14" borderId="125" xfId="0" applyFill="1" applyBorder="1" applyAlignment="1">
      <alignment vertical="center"/>
    </xf>
    <xf numFmtId="0" fontId="0" fillId="14" borderId="98" xfId="0" applyFill="1" applyBorder="1"/>
    <xf numFmtId="0" fontId="0" fillId="14" borderId="131" xfId="0" applyFill="1" applyBorder="1" applyAlignment="1">
      <alignment vertical="center"/>
    </xf>
    <xf numFmtId="0" fontId="0" fillId="14" borderId="126" xfId="0" applyFill="1" applyBorder="1"/>
    <xf numFmtId="0" fontId="0" fillId="14" borderId="127" xfId="0" applyFill="1" applyBorder="1" applyAlignment="1">
      <alignment vertical="center"/>
    </xf>
    <xf numFmtId="177" fontId="0" fillId="14" borderId="101" xfId="0" applyNumberFormat="1" applyFill="1" applyBorder="1"/>
    <xf numFmtId="0" fontId="0" fillId="14" borderId="132" xfId="0" applyFill="1" applyBorder="1"/>
    <xf numFmtId="0" fontId="0" fillId="14" borderId="128" xfId="0" applyFill="1" applyBorder="1" applyAlignment="1">
      <alignment vertical="center"/>
    </xf>
    <xf numFmtId="0" fontId="0" fillId="14" borderId="101" xfId="0" applyFill="1" applyBorder="1"/>
    <xf numFmtId="0" fontId="0" fillId="14" borderId="129" xfId="0" applyFill="1" applyBorder="1"/>
    <xf numFmtId="0" fontId="0" fillId="11" borderId="134" xfId="0" applyFill="1" applyBorder="1" applyAlignment="1">
      <alignment vertical="center"/>
    </xf>
    <xf numFmtId="0" fontId="0" fillId="11" borderId="131" xfId="0" applyFill="1" applyBorder="1"/>
    <xf numFmtId="0" fontId="0" fillId="11" borderId="135" xfId="0" applyFill="1" applyBorder="1" applyAlignment="1">
      <alignment vertical="center"/>
    </xf>
    <xf numFmtId="0" fontId="0" fillId="11" borderId="132" xfId="0" applyFill="1" applyBorder="1"/>
    <xf numFmtId="0" fontId="0" fillId="11" borderId="138" xfId="0" applyFill="1" applyBorder="1" applyAlignment="1">
      <alignment vertical="center"/>
    </xf>
    <xf numFmtId="0" fontId="0" fillId="11" borderId="139" xfId="0" applyFill="1" applyBorder="1"/>
    <xf numFmtId="0" fontId="0" fillId="11" borderId="140" xfId="0" applyFill="1" applyBorder="1" applyAlignment="1">
      <alignment vertical="center"/>
    </xf>
    <xf numFmtId="0" fontId="0" fillId="11" borderId="141" xfId="0" applyFill="1" applyBorder="1"/>
    <xf numFmtId="177" fontId="0" fillId="0" borderId="0" xfId="0" applyNumberFormat="1"/>
    <xf numFmtId="0" fontId="0" fillId="7" borderId="0" xfId="0" applyFill="1"/>
    <xf numFmtId="0" fontId="32" fillId="0" borderId="0" xfId="0" applyFont="1" applyAlignment="1">
      <alignment horizontal="left"/>
    </xf>
    <xf numFmtId="0" fontId="31" fillId="11" borderId="16" xfId="0" applyFont="1" applyFill="1" applyBorder="1" applyAlignment="1">
      <alignment horizontal="center" vertical="center"/>
    </xf>
    <xf numFmtId="0" fontId="31" fillId="11" borderId="142" xfId="0" applyFont="1" applyFill="1" applyBorder="1" applyAlignment="1">
      <alignment horizontal="center" vertical="center"/>
    </xf>
    <xf numFmtId="0" fontId="31" fillId="11" borderId="143" xfId="0" applyFont="1" applyFill="1" applyBorder="1" applyAlignment="1">
      <alignment horizontal="center" vertical="center"/>
    </xf>
    <xf numFmtId="0" fontId="31" fillId="11" borderId="69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1" fillId="11" borderId="144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1" fillId="11" borderId="14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9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22" xfId="0" applyBorder="1" applyAlignment="1">
      <alignment horizontal="center" shrinkToFit="1"/>
    </xf>
    <xf numFmtId="0" fontId="0" fillId="0" borderId="75" xfId="0" applyBorder="1" applyAlignment="1">
      <alignment horizontal="center" shrinkToFit="1"/>
    </xf>
    <xf numFmtId="0" fontId="0" fillId="0" borderId="44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1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 shrinkToFit="1"/>
    </xf>
    <xf numFmtId="14" fontId="0" fillId="0" borderId="5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" xfId="0" applyFont="1" applyBorder="1"/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" xfId="0" applyFont="1" applyBorder="1"/>
    <xf numFmtId="0" fontId="0" fillId="0" borderId="3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4" fontId="18" fillId="0" borderId="2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14" fontId="18" fillId="0" borderId="0" xfId="0" applyNumberFormat="1" applyFont="1" applyAlignment="1">
      <alignment horizontal="center" vertical="center" shrinkToFit="1"/>
    </xf>
    <xf numFmtId="0" fontId="0" fillId="0" borderId="75" xfId="0" applyBorder="1" applyAlignment="1">
      <alignment horizontal="center"/>
    </xf>
    <xf numFmtId="0" fontId="0" fillId="0" borderId="3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 shrinkToFit="1"/>
    </xf>
    <xf numFmtId="14" fontId="25" fillId="0" borderId="5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14" fontId="25" fillId="0" borderId="15" xfId="0" applyNumberFormat="1" applyFont="1" applyBorder="1" applyAlignment="1">
      <alignment horizontal="center" vertical="center" shrinkToFit="1"/>
    </xf>
    <xf numFmtId="14" fontId="25" fillId="0" borderId="6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56" fontId="14" fillId="0" borderId="47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56" fontId="14" fillId="0" borderId="57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97" xfId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176" fontId="19" fillId="5" borderId="0" xfId="0" applyNumberFormat="1" applyFont="1" applyFill="1" applyAlignment="1">
      <alignment vertical="center"/>
    </xf>
    <xf numFmtId="0" fontId="26" fillId="11" borderId="94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8</xdr:row>
      <xdr:rowOff>28575</xdr:rowOff>
    </xdr:from>
    <xdr:to>
      <xdr:col>1</xdr:col>
      <xdr:colOff>666750</xdr:colOff>
      <xdr:row>8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25" y="1400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19</xdr:row>
      <xdr:rowOff>47625</xdr:rowOff>
    </xdr:from>
    <xdr:to>
      <xdr:col>1</xdr:col>
      <xdr:colOff>695325</xdr:colOff>
      <xdr:row>19</xdr:row>
      <xdr:rowOff>161925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90600" y="3305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" zoomScaleSheetLayoutView="4"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48"/>
  <sheetViews>
    <sheetView workbookViewId="0">
      <selection activeCell="B23" sqref="B23"/>
    </sheetView>
  </sheetViews>
  <sheetFormatPr defaultRowHeight="13.5" x14ac:dyDescent="0.15"/>
  <cols>
    <col min="2" max="2" width="13" customWidth="1"/>
    <col min="9" max="9" width="3.375" customWidth="1"/>
    <col min="11" max="11" width="3.375" customWidth="1"/>
    <col min="13" max="13" width="3.375" customWidth="1"/>
    <col min="15" max="15" width="3.375" customWidth="1"/>
    <col min="16" max="16" width="7.75" customWidth="1"/>
    <col min="17" max="17" width="3.375" customWidth="1"/>
  </cols>
  <sheetData>
    <row r="3" spans="1:17" x14ac:dyDescent="0.15">
      <c r="B3" t="s">
        <v>182</v>
      </c>
      <c r="H3" s="246" t="s">
        <v>215</v>
      </c>
      <c r="I3" s="247"/>
      <c r="J3" s="247"/>
      <c r="K3" s="247"/>
      <c r="L3" s="247"/>
      <c r="M3" s="247"/>
      <c r="N3" s="247"/>
      <c r="O3" s="247"/>
      <c r="P3" s="247"/>
      <c r="Q3" s="248"/>
    </row>
    <row r="4" spans="1:17" x14ac:dyDescent="0.15">
      <c r="B4" t="s">
        <v>171</v>
      </c>
      <c r="E4" t="s">
        <v>172</v>
      </c>
      <c r="H4" s="249"/>
      <c r="I4" s="250"/>
      <c r="J4" s="250"/>
      <c r="K4" s="250"/>
      <c r="L4" s="250"/>
      <c r="M4" s="250"/>
      <c r="N4" s="250"/>
      <c r="O4" s="250"/>
      <c r="P4" s="250"/>
      <c r="Q4" s="251"/>
    </row>
    <row r="5" spans="1:17" x14ac:dyDescent="0.15">
      <c r="H5" s="252"/>
      <c r="I5" s="253"/>
      <c r="J5" s="253"/>
      <c r="K5" s="253"/>
      <c r="L5" s="253"/>
      <c r="M5" s="253"/>
      <c r="N5" s="253"/>
      <c r="O5" s="253"/>
      <c r="P5" s="253"/>
      <c r="Q5" s="254"/>
    </row>
    <row r="6" spans="1:17" x14ac:dyDescent="0.15">
      <c r="A6" s="44" t="s">
        <v>173</v>
      </c>
      <c r="B6" t="s">
        <v>174</v>
      </c>
    </row>
    <row r="7" spans="1:17" x14ac:dyDescent="0.15">
      <c r="B7" s="191" t="s">
        <v>175</v>
      </c>
      <c r="C7" t="s">
        <v>176</v>
      </c>
      <c r="J7" t="s">
        <v>216</v>
      </c>
    </row>
    <row r="8" spans="1:17" x14ac:dyDescent="0.15">
      <c r="B8" t="s">
        <v>177</v>
      </c>
      <c r="J8" s="244" t="s">
        <v>101</v>
      </c>
      <c r="M8" s="243">
        <f>VLOOKUP(J8,$A$100:$B$148,2,FALSE)</f>
        <v>0</v>
      </c>
    </row>
    <row r="9" spans="1:17" x14ac:dyDescent="0.15">
      <c r="J9" t="s">
        <v>220</v>
      </c>
    </row>
    <row r="10" spans="1:17" x14ac:dyDescent="0.15">
      <c r="B10" t="s">
        <v>178</v>
      </c>
      <c r="J10" t="s">
        <v>221</v>
      </c>
    </row>
    <row r="11" spans="1:17" x14ac:dyDescent="0.15">
      <c r="B11" s="195" t="s">
        <v>180</v>
      </c>
    </row>
    <row r="14" spans="1:17" x14ac:dyDescent="0.15">
      <c r="A14" s="44" t="s">
        <v>179</v>
      </c>
      <c r="B14" t="s">
        <v>181</v>
      </c>
    </row>
    <row r="15" spans="1:17" x14ac:dyDescent="0.15">
      <c r="B15" t="s">
        <v>183</v>
      </c>
    </row>
    <row r="16" spans="1:17" x14ac:dyDescent="0.15">
      <c r="B16" s="200" t="s">
        <v>184</v>
      </c>
      <c r="C16" t="s">
        <v>188</v>
      </c>
    </row>
    <row r="17" spans="1:17" ht="14.25" thickBot="1" x14ac:dyDescent="0.2">
      <c r="B17" s="200" t="s">
        <v>185</v>
      </c>
      <c r="C17" t="s">
        <v>188</v>
      </c>
      <c r="H17" t="s">
        <v>199</v>
      </c>
    </row>
    <row r="18" spans="1:17" x14ac:dyDescent="0.15">
      <c r="A18" s="44" t="s">
        <v>187</v>
      </c>
      <c r="B18" s="200" t="s">
        <v>186</v>
      </c>
      <c r="C18" t="s">
        <v>189</v>
      </c>
      <c r="H18" s="202" t="s">
        <v>102</v>
      </c>
      <c r="I18" s="220">
        <v>1</v>
      </c>
      <c r="J18" s="212" t="s">
        <v>112</v>
      </c>
      <c r="K18" s="210">
        <v>11</v>
      </c>
      <c r="L18" s="203" t="s">
        <v>122</v>
      </c>
      <c r="M18" s="208">
        <v>21</v>
      </c>
      <c r="N18" s="216" t="s">
        <v>132</v>
      </c>
      <c r="O18" s="217">
        <v>31</v>
      </c>
      <c r="P18" s="214" t="s">
        <v>142</v>
      </c>
      <c r="Q18" s="204">
        <v>41</v>
      </c>
    </row>
    <row r="19" spans="1:17" x14ac:dyDescent="0.15">
      <c r="B19" s="201" t="s">
        <v>190</v>
      </c>
      <c r="H19" s="222" t="s">
        <v>103</v>
      </c>
      <c r="I19" s="223">
        <v>2</v>
      </c>
      <c r="J19" s="235" t="s">
        <v>113</v>
      </c>
      <c r="K19" s="236">
        <v>12</v>
      </c>
      <c r="L19" s="225" t="s">
        <v>123</v>
      </c>
      <c r="M19" s="226">
        <v>22</v>
      </c>
      <c r="N19" s="239" t="s">
        <v>133</v>
      </c>
      <c r="O19" s="240">
        <v>32</v>
      </c>
      <c r="P19" s="227" t="s">
        <v>143</v>
      </c>
      <c r="Q19" s="228">
        <v>42</v>
      </c>
    </row>
    <row r="20" spans="1:17" x14ac:dyDescent="0.15">
      <c r="H20" s="205" t="s">
        <v>104</v>
      </c>
      <c r="I20" s="221">
        <v>3</v>
      </c>
      <c r="J20" s="213" t="s">
        <v>114</v>
      </c>
      <c r="K20" s="211">
        <v>13</v>
      </c>
      <c r="L20" s="206" t="s">
        <v>124</v>
      </c>
      <c r="M20" s="209">
        <v>23</v>
      </c>
      <c r="N20" s="218" t="s">
        <v>134</v>
      </c>
      <c r="O20" s="219">
        <v>33</v>
      </c>
      <c r="P20" s="215" t="s">
        <v>144</v>
      </c>
      <c r="Q20" s="207">
        <v>43</v>
      </c>
    </row>
    <row r="21" spans="1:17" x14ac:dyDescent="0.15">
      <c r="B21" s="201" t="s">
        <v>192</v>
      </c>
      <c r="H21" s="222" t="s">
        <v>105</v>
      </c>
      <c r="I21" s="223">
        <v>4</v>
      </c>
      <c r="J21" s="235" t="s">
        <v>115</v>
      </c>
      <c r="K21" s="236">
        <v>14</v>
      </c>
      <c r="L21" s="225" t="s">
        <v>125</v>
      </c>
      <c r="M21" s="226">
        <v>24</v>
      </c>
      <c r="N21" s="239" t="s">
        <v>135</v>
      </c>
      <c r="O21" s="240">
        <v>34</v>
      </c>
      <c r="P21" s="227" t="s">
        <v>145</v>
      </c>
      <c r="Q21" s="228">
        <v>44</v>
      </c>
    </row>
    <row r="22" spans="1:17" x14ac:dyDescent="0.15">
      <c r="B22" s="201" t="s">
        <v>191</v>
      </c>
      <c r="H22" s="205" t="s">
        <v>106</v>
      </c>
      <c r="I22" s="221">
        <v>5</v>
      </c>
      <c r="J22" s="213" t="s">
        <v>116</v>
      </c>
      <c r="K22" s="211">
        <v>15</v>
      </c>
      <c r="L22" s="206" t="s">
        <v>126</v>
      </c>
      <c r="M22" s="209">
        <v>25</v>
      </c>
      <c r="N22" s="218" t="s">
        <v>136</v>
      </c>
      <c r="O22" s="219">
        <v>35</v>
      </c>
      <c r="P22" s="215" t="s">
        <v>146</v>
      </c>
      <c r="Q22" s="207">
        <v>45</v>
      </c>
    </row>
    <row r="23" spans="1:17" x14ac:dyDescent="0.15">
      <c r="B23" s="245" t="s">
        <v>226</v>
      </c>
      <c r="H23" s="222" t="s">
        <v>107</v>
      </c>
      <c r="I23" s="223">
        <v>6</v>
      </c>
      <c r="J23" s="235" t="s">
        <v>117</v>
      </c>
      <c r="K23" s="236">
        <v>16</v>
      </c>
      <c r="L23" s="225" t="s">
        <v>127</v>
      </c>
      <c r="M23" s="226">
        <v>26</v>
      </c>
      <c r="N23" s="239" t="s">
        <v>137</v>
      </c>
      <c r="O23" s="240">
        <v>36</v>
      </c>
      <c r="P23" s="227" t="s">
        <v>147</v>
      </c>
      <c r="Q23" s="228">
        <v>46</v>
      </c>
    </row>
    <row r="24" spans="1:17" x14ac:dyDescent="0.15">
      <c r="B24" s="201" t="s">
        <v>193</v>
      </c>
      <c r="H24" s="205" t="s">
        <v>108</v>
      </c>
      <c r="I24" s="221">
        <v>7</v>
      </c>
      <c r="J24" s="213" t="s">
        <v>118</v>
      </c>
      <c r="K24" s="211">
        <v>17</v>
      </c>
      <c r="L24" s="206" t="s">
        <v>128</v>
      </c>
      <c r="M24" s="209">
        <v>27</v>
      </c>
      <c r="N24" s="218" t="s">
        <v>138</v>
      </c>
      <c r="O24" s="219">
        <v>37</v>
      </c>
      <c r="P24" s="215" t="s">
        <v>148</v>
      </c>
      <c r="Q24" s="207">
        <v>47</v>
      </c>
    </row>
    <row r="25" spans="1:17" x14ac:dyDescent="0.15">
      <c r="H25" s="222" t="s">
        <v>109</v>
      </c>
      <c r="I25" s="223">
        <v>8</v>
      </c>
      <c r="J25" s="235" t="s">
        <v>119</v>
      </c>
      <c r="K25" s="236">
        <v>18</v>
      </c>
      <c r="L25" s="225" t="s">
        <v>129</v>
      </c>
      <c r="M25" s="226">
        <v>28</v>
      </c>
      <c r="N25" s="239" t="s">
        <v>139</v>
      </c>
      <c r="O25" s="240">
        <v>38</v>
      </c>
      <c r="P25" s="224"/>
      <c r="Q25" s="228"/>
    </row>
    <row r="26" spans="1:17" x14ac:dyDescent="0.15">
      <c r="B26" s="201" t="s">
        <v>194</v>
      </c>
      <c r="H26" s="205" t="s">
        <v>110</v>
      </c>
      <c r="I26" s="221">
        <v>9</v>
      </c>
      <c r="J26" s="213" t="s">
        <v>120</v>
      </c>
      <c r="K26" s="211">
        <v>19</v>
      </c>
      <c r="L26" s="206" t="s">
        <v>130</v>
      </c>
      <c r="M26" s="209">
        <v>29</v>
      </c>
      <c r="N26" s="218" t="s">
        <v>140</v>
      </c>
      <c r="O26" s="219">
        <v>39</v>
      </c>
      <c r="P26" s="211"/>
      <c r="Q26" s="207"/>
    </row>
    <row r="27" spans="1:17" ht="14.25" thickBot="1" x14ac:dyDescent="0.2">
      <c r="B27" s="201" t="s">
        <v>195</v>
      </c>
      <c r="H27" s="229" t="s">
        <v>111</v>
      </c>
      <c r="I27" s="230">
        <v>10</v>
      </c>
      <c r="J27" s="237" t="s">
        <v>121</v>
      </c>
      <c r="K27" s="238">
        <v>20</v>
      </c>
      <c r="L27" s="232" t="s">
        <v>131</v>
      </c>
      <c r="M27" s="233">
        <v>30</v>
      </c>
      <c r="N27" s="241" t="s">
        <v>141</v>
      </c>
      <c r="O27" s="242">
        <v>40</v>
      </c>
      <c r="P27" s="231"/>
      <c r="Q27" s="234"/>
    </row>
    <row r="28" spans="1:17" x14ac:dyDescent="0.15">
      <c r="B28" s="201" t="s">
        <v>207</v>
      </c>
    </row>
    <row r="29" spans="1:17" x14ac:dyDescent="0.15">
      <c r="B29" s="201" t="s">
        <v>196</v>
      </c>
    </row>
    <row r="30" spans="1:17" x14ac:dyDescent="0.15">
      <c r="B30" s="201" t="s">
        <v>197</v>
      </c>
    </row>
    <row r="31" spans="1:17" x14ac:dyDescent="0.15">
      <c r="B31" s="201" t="s">
        <v>198</v>
      </c>
    </row>
    <row r="32" spans="1:17" x14ac:dyDescent="0.15">
      <c r="B32" s="201" t="s">
        <v>200</v>
      </c>
    </row>
    <row r="33" spans="2:2" x14ac:dyDescent="0.15">
      <c r="B33" s="201" t="s">
        <v>201</v>
      </c>
    </row>
    <row r="34" spans="2:2" x14ac:dyDescent="0.15">
      <c r="B34" s="201" t="s">
        <v>202</v>
      </c>
    </row>
    <row r="35" spans="2:2" x14ac:dyDescent="0.15">
      <c r="B35" s="201" t="s">
        <v>208</v>
      </c>
    </row>
    <row r="36" spans="2:2" x14ac:dyDescent="0.15">
      <c r="B36" s="201" t="s">
        <v>203</v>
      </c>
    </row>
    <row r="37" spans="2:2" x14ac:dyDescent="0.15">
      <c r="B37" s="201" t="s">
        <v>204</v>
      </c>
    </row>
    <row r="38" spans="2:2" x14ac:dyDescent="0.15">
      <c r="B38" s="201" t="s">
        <v>205</v>
      </c>
    </row>
    <row r="39" spans="2:2" x14ac:dyDescent="0.15">
      <c r="B39" s="201" t="s">
        <v>206</v>
      </c>
    </row>
    <row r="41" spans="2:2" x14ac:dyDescent="0.15">
      <c r="B41" s="201" t="s">
        <v>209</v>
      </c>
    </row>
    <row r="42" spans="2:2" x14ac:dyDescent="0.15">
      <c r="B42" s="201" t="s">
        <v>210</v>
      </c>
    </row>
    <row r="100" spans="1:2" x14ac:dyDescent="0.15">
      <c r="A100" s="9" t="s">
        <v>101</v>
      </c>
      <c r="B100">
        <v>0</v>
      </c>
    </row>
    <row r="101" spans="1:2" x14ac:dyDescent="0.15">
      <c r="A101" s="9" t="s">
        <v>102</v>
      </c>
      <c r="B101">
        <v>1</v>
      </c>
    </row>
    <row r="102" spans="1:2" x14ac:dyDescent="0.15">
      <c r="A102" s="9" t="s">
        <v>103</v>
      </c>
      <c r="B102">
        <v>2</v>
      </c>
    </row>
    <row r="103" spans="1:2" x14ac:dyDescent="0.15">
      <c r="A103" s="9" t="s">
        <v>104</v>
      </c>
      <c r="B103">
        <v>3</v>
      </c>
    </row>
    <row r="104" spans="1:2" x14ac:dyDescent="0.15">
      <c r="A104" s="9" t="s">
        <v>105</v>
      </c>
      <c r="B104">
        <v>4</v>
      </c>
    </row>
    <row r="105" spans="1:2" x14ac:dyDescent="0.15">
      <c r="A105" s="9" t="s">
        <v>106</v>
      </c>
      <c r="B105">
        <v>5</v>
      </c>
    </row>
    <row r="106" spans="1:2" x14ac:dyDescent="0.15">
      <c r="A106" s="9" t="s">
        <v>107</v>
      </c>
      <c r="B106">
        <v>6</v>
      </c>
    </row>
    <row r="107" spans="1:2" x14ac:dyDescent="0.15">
      <c r="A107" s="9" t="s">
        <v>108</v>
      </c>
      <c r="B107">
        <v>7</v>
      </c>
    </row>
    <row r="108" spans="1:2" x14ac:dyDescent="0.15">
      <c r="A108" s="9" t="s">
        <v>109</v>
      </c>
      <c r="B108">
        <v>8</v>
      </c>
    </row>
    <row r="109" spans="1:2" x14ac:dyDescent="0.15">
      <c r="A109" s="9" t="s">
        <v>110</v>
      </c>
      <c r="B109">
        <v>9</v>
      </c>
    </row>
    <row r="110" spans="1:2" x14ac:dyDescent="0.15">
      <c r="A110" s="9" t="s">
        <v>111</v>
      </c>
      <c r="B110">
        <v>10</v>
      </c>
    </row>
    <row r="111" spans="1:2" x14ac:dyDescent="0.15">
      <c r="A111" s="9" t="s">
        <v>112</v>
      </c>
      <c r="B111">
        <v>11</v>
      </c>
    </row>
    <row r="112" spans="1:2" x14ac:dyDescent="0.15">
      <c r="A112" s="9" t="s">
        <v>113</v>
      </c>
      <c r="B112">
        <v>12</v>
      </c>
    </row>
    <row r="113" spans="1:2" x14ac:dyDescent="0.15">
      <c r="A113" s="9" t="s">
        <v>114</v>
      </c>
      <c r="B113">
        <v>13</v>
      </c>
    </row>
    <row r="114" spans="1:2" x14ac:dyDescent="0.15">
      <c r="A114" s="9" t="s">
        <v>115</v>
      </c>
      <c r="B114">
        <v>14</v>
      </c>
    </row>
    <row r="115" spans="1:2" x14ac:dyDescent="0.15">
      <c r="A115" s="9" t="s">
        <v>116</v>
      </c>
      <c r="B115">
        <v>15</v>
      </c>
    </row>
    <row r="116" spans="1:2" x14ac:dyDescent="0.15">
      <c r="A116" s="9" t="s">
        <v>117</v>
      </c>
      <c r="B116">
        <v>16</v>
      </c>
    </row>
    <row r="117" spans="1:2" x14ac:dyDescent="0.15">
      <c r="A117" s="9" t="s">
        <v>118</v>
      </c>
      <c r="B117">
        <v>17</v>
      </c>
    </row>
    <row r="118" spans="1:2" x14ac:dyDescent="0.15">
      <c r="A118" s="9" t="s">
        <v>119</v>
      </c>
      <c r="B118">
        <v>18</v>
      </c>
    </row>
    <row r="119" spans="1:2" x14ac:dyDescent="0.15">
      <c r="A119" s="9" t="s">
        <v>120</v>
      </c>
      <c r="B119">
        <v>19</v>
      </c>
    </row>
    <row r="120" spans="1:2" x14ac:dyDescent="0.15">
      <c r="A120" s="9" t="s">
        <v>121</v>
      </c>
      <c r="B120">
        <v>20</v>
      </c>
    </row>
    <row r="121" spans="1:2" x14ac:dyDescent="0.15">
      <c r="A121" s="9" t="s">
        <v>122</v>
      </c>
      <c r="B121">
        <v>21</v>
      </c>
    </row>
    <row r="122" spans="1:2" x14ac:dyDescent="0.15">
      <c r="A122" s="9" t="s">
        <v>123</v>
      </c>
      <c r="B122">
        <v>22</v>
      </c>
    </row>
    <row r="123" spans="1:2" x14ac:dyDescent="0.15">
      <c r="A123" s="9" t="s">
        <v>124</v>
      </c>
      <c r="B123">
        <v>23</v>
      </c>
    </row>
    <row r="124" spans="1:2" x14ac:dyDescent="0.15">
      <c r="A124" s="9" t="s">
        <v>125</v>
      </c>
      <c r="B124">
        <v>24</v>
      </c>
    </row>
    <row r="125" spans="1:2" x14ac:dyDescent="0.15">
      <c r="A125" s="9" t="s">
        <v>126</v>
      </c>
      <c r="B125">
        <v>25</v>
      </c>
    </row>
    <row r="126" spans="1:2" x14ac:dyDescent="0.15">
      <c r="A126" s="9" t="s">
        <v>127</v>
      </c>
      <c r="B126">
        <v>26</v>
      </c>
    </row>
    <row r="127" spans="1:2" x14ac:dyDescent="0.15">
      <c r="A127" s="9" t="s">
        <v>128</v>
      </c>
      <c r="B127">
        <v>27</v>
      </c>
    </row>
    <row r="128" spans="1:2" x14ac:dyDescent="0.15">
      <c r="A128" s="9" t="s">
        <v>129</v>
      </c>
      <c r="B128">
        <v>28</v>
      </c>
    </row>
    <row r="129" spans="1:2" x14ac:dyDescent="0.15">
      <c r="A129" s="9" t="s">
        <v>130</v>
      </c>
      <c r="B129">
        <v>29</v>
      </c>
    </row>
    <row r="130" spans="1:2" x14ac:dyDescent="0.15">
      <c r="A130" s="9" t="s">
        <v>131</v>
      </c>
      <c r="B130">
        <v>30</v>
      </c>
    </row>
    <row r="131" spans="1:2" x14ac:dyDescent="0.15">
      <c r="A131" s="9" t="s">
        <v>132</v>
      </c>
      <c r="B131">
        <v>31</v>
      </c>
    </row>
    <row r="132" spans="1:2" x14ac:dyDescent="0.15">
      <c r="A132" s="9" t="s">
        <v>133</v>
      </c>
      <c r="B132">
        <v>32</v>
      </c>
    </row>
    <row r="133" spans="1:2" x14ac:dyDescent="0.15">
      <c r="A133" s="9" t="s">
        <v>134</v>
      </c>
      <c r="B133">
        <v>33</v>
      </c>
    </row>
    <row r="134" spans="1:2" x14ac:dyDescent="0.15">
      <c r="A134" s="9" t="s">
        <v>135</v>
      </c>
      <c r="B134">
        <v>34</v>
      </c>
    </row>
    <row r="135" spans="1:2" x14ac:dyDescent="0.15">
      <c r="A135" s="9" t="s">
        <v>136</v>
      </c>
      <c r="B135">
        <v>35</v>
      </c>
    </row>
    <row r="136" spans="1:2" x14ac:dyDescent="0.15">
      <c r="A136" s="9" t="s">
        <v>137</v>
      </c>
      <c r="B136">
        <v>36</v>
      </c>
    </row>
    <row r="137" spans="1:2" x14ac:dyDescent="0.15">
      <c r="A137" s="9" t="s">
        <v>138</v>
      </c>
      <c r="B137">
        <v>37</v>
      </c>
    </row>
    <row r="138" spans="1:2" x14ac:dyDescent="0.15">
      <c r="A138" s="9" t="s">
        <v>139</v>
      </c>
      <c r="B138">
        <v>38</v>
      </c>
    </row>
    <row r="139" spans="1:2" x14ac:dyDescent="0.15">
      <c r="A139" s="9" t="s">
        <v>140</v>
      </c>
      <c r="B139">
        <v>39</v>
      </c>
    </row>
    <row r="140" spans="1:2" x14ac:dyDescent="0.15">
      <c r="A140" s="9" t="s">
        <v>141</v>
      </c>
      <c r="B140">
        <v>40</v>
      </c>
    </row>
    <row r="141" spans="1:2" x14ac:dyDescent="0.15">
      <c r="A141" s="9" t="s">
        <v>142</v>
      </c>
      <c r="B141">
        <v>41</v>
      </c>
    </row>
    <row r="142" spans="1:2" x14ac:dyDescent="0.15">
      <c r="A142" s="9" t="s">
        <v>143</v>
      </c>
      <c r="B142">
        <v>42</v>
      </c>
    </row>
    <row r="143" spans="1:2" x14ac:dyDescent="0.15">
      <c r="A143" s="9" t="s">
        <v>144</v>
      </c>
      <c r="B143">
        <v>43</v>
      </c>
    </row>
    <row r="144" spans="1:2" x14ac:dyDescent="0.15">
      <c r="A144" s="9" t="s">
        <v>145</v>
      </c>
      <c r="B144">
        <v>44</v>
      </c>
    </row>
    <row r="145" spans="1:2" x14ac:dyDescent="0.15">
      <c r="A145" s="9" t="s">
        <v>146</v>
      </c>
      <c r="B145">
        <v>45</v>
      </c>
    </row>
    <row r="146" spans="1:2" x14ac:dyDescent="0.15">
      <c r="A146" s="9" t="s">
        <v>147</v>
      </c>
      <c r="B146">
        <v>46</v>
      </c>
    </row>
    <row r="147" spans="1:2" x14ac:dyDescent="0.15">
      <c r="A147" s="9" t="s">
        <v>148</v>
      </c>
      <c r="B147">
        <v>47</v>
      </c>
    </row>
    <row r="148" spans="1:2" x14ac:dyDescent="0.15">
      <c r="A148" s="9"/>
      <c r="B148">
        <v>48</v>
      </c>
    </row>
  </sheetData>
  <mergeCells count="1">
    <mergeCell ref="H3:Q5"/>
  </mergeCells>
  <phoneticPr fontId="2"/>
  <dataValidations count="1">
    <dataValidation type="list" allowBlank="1" showInputMessage="1" showErrorMessage="1" sqref="J8" xr:uid="{E06C518F-0A03-47FD-A82A-7EFEB27F0CCD}">
      <formula1>$A$100:$A$148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49"/>
  <sheetViews>
    <sheetView topLeftCell="A25" zoomScale="115" zoomScaleNormal="115" zoomScaleSheetLayoutView="130" workbookViewId="0">
      <selection activeCell="A14" sqref="A14"/>
    </sheetView>
  </sheetViews>
  <sheetFormatPr defaultRowHeight="13.5" x14ac:dyDescent="0.15"/>
  <cols>
    <col min="1" max="1" width="11" customWidth="1"/>
    <col min="2" max="2" width="12.5" customWidth="1"/>
    <col min="3" max="3" width="5" customWidth="1"/>
    <col min="4" max="4" width="7.5" customWidth="1"/>
    <col min="5" max="5" width="11.5" customWidth="1"/>
    <col min="6" max="6" width="11" customWidth="1"/>
    <col min="7" max="8" width="6.25" customWidth="1"/>
    <col min="9" max="9" width="12.5" customWidth="1"/>
    <col min="10" max="10" width="11.5" customWidth="1"/>
  </cols>
  <sheetData>
    <row r="1" spans="1:18" ht="24.75" customHeight="1" x14ac:dyDescent="0.15">
      <c r="A1" s="298" t="str">
        <f>memo!D2&amp;"参加申込書"</f>
        <v>第３９回　全国高校生グレコローマンレスリング選手権大会参加申込書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8" ht="7.5" customHeight="1" x14ac:dyDescent="0.15"/>
    <row r="3" spans="1:18" ht="15" customHeight="1" x14ac:dyDescent="0.15">
      <c r="A3" s="256" t="s">
        <v>0</v>
      </c>
      <c r="B3" s="256"/>
      <c r="C3" s="256"/>
      <c r="E3" s="255" t="s">
        <v>14</v>
      </c>
      <c r="F3" s="255"/>
    </row>
    <row r="4" spans="1:18" ht="15" customHeight="1" x14ac:dyDescent="0.15">
      <c r="A4" s="256"/>
      <c r="B4" s="256"/>
      <c r="C4" s="256"/>
      <c r="D4" s="43"/>
      <c r="E4" s="316"/>
      <c r="F4" s="317"/>
      <c r="G4" s="257" t="s">
        <v>44</v>
      </c>
      <c r="H4" s="258"/>
    </row>
    <row r="5" spans="1:18" ht="7.5" customHeight="1" x14ac:dyDescent="0.15"/>
    <row r="6" spans="1:18" ht="22.5" customHeight="1" x14ac:dyDescent="0.15">
      <c r="A6" s="7"/>
      <c r="B6" s="162" t="str">
        <f>お願い!J8</f>
        <v>(選択)</v>
      </c>
      <c r="C6" s="7"/>
      <c r="D6" s="161" t="s">
        <v>158</v>
      </c>
      <c r="E6" s="318"/>
      <c r="F6" s="318"/>
      <c r="G6" s="7" t="s">
        <v>15</v>
      </c>
      <c r="H6" s="7"/>
      <c r="I6" s="7"/>
      <c r="J6" s="7"/>
      <c r="L6" s="7"/>
      <c r="M6" s="7"/>
      <c r="N6" s="7"/>
      <c r="O6" s="7"/>
      <c r="P6" s="7"/>
      <c r="Q6" s="7"/>
      <c r="R6" s="7"/>
    </row>
    <row r="7" spans="1:18" ht="21.75" customHeight="1" x14ac:dyDescent="0.15">
      <c r="A7" s="305" t="s">
        <v>1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8" ht="6.75" customHeight="1" x14ac:dyDescent="0.15"/>
    <row r="9" spans="1:18" ht="21.75" customHeight="1" x14ac:dyDescent="0.15">
      <c r="F9" s="306" t="s">
        <v>35</v>
      </c>
      <c r="G9" s="306"/>
      <c r="H9" s="306"/>
      <c r="I9" s="306"/>
      <c r="J9" s="306"/>
    </row>
    <row r="10" spans="1:18" ht="7.5" customHeight="1" x14ac:dyDescent="0.15"/>
    <row r="11" spans="1:18" ht="21.75" customHeight="1" x14ac:dyDescent="0.2">
      <c r="F11" s="312" t="s">
        <v>39</v>
      </c>
      <c r="G11" s="312"/>
      <c r="H11" s="312"/>
      <c r="I11" s="312"/>
      <c r="J11" s="312"/>
    </row>
    <row r="12" spans="1:18" ht="17.25" x14ac:dyDescent="0.15">
      <c r="A12" s="289" t="s">
        <v>58</v>
      </c>
      <c r="B12" s="289"/>
      <c r="C12" s="289"/>
      <c r="D12" s="289"/>
      <c r="E12" s="289"/>
      <c r="F12" s="289"/>
    </row>
    <row r="13" spans="1:18" x14ac:dyDescent="0.15">
      <c r="A13" s="255" t="s">
        <v>228</v>
      </c>
      <c r="B13" s="255"/>
      <c r="C13" s="33"/>
      <c r="D13" s="33"/>
      <c r="E13" s="33"/>
      <c r="F13" s="255"/>
      <c r="G13" s="255"/>
      <c r="H13" s="255"/>
      <c r="I13" s="255"/>
    </row>
    <row r="14" spans="1:18" ht="14.25" thickBot="1" x14ac:dyDescent="0.2"/>
    <row r="15" spans="1:18" ht="11.25" customHeight="1" x14ac:dyDescent="0.15">
      <c r="A15" s="319" t="s">
        <v>40</v>
      </c>
      <c r="B15" s="263" t="s">
        <v>41</v>
      </c>
      <c r="C15" s="264"/>
      <c r="D15" s="264"/>
      <c r="E15" s="193" t="s">
        <v>38</v>
      </c>
      <c r="F15" s="259" t="s">
        <v>43</v>
      </c>
      <c r="G15" s="263" t="s">
        <v>41</v>
      </c>
      <c r="H15" s="264"/>
      <c r="I15" s="265"/>
      <c r="J15" s="36" t="s">
        <v>38</v>
      </c>
    </row>
    <row r="16" spans="1:18" ht="24" customHeight="1" thickBot="1" x14ac:dyDescent="0.2">
      <c r="A16" s="320"/>
      <c r="B16" s="178"/>
      <c r="C16" s="261"/>
      <c r="D16" s="262"/>
      <c r="E16" s="188"/>
      <c r="F16" s="260"/>
      <c r="G16" s="266"/>
      <c r="H16" s="267"/>
      <c r="I16" s="194"/>
      <c r="J16" s="192"/>
    </row>
    <row r="17" spans="1:14" ht="11.25" customHeight="1" x14ac:dyDescent="0.15">
      <c r="A17" s="299" t="s">
        <v>2</v>
      </c>
      <c r="B17" s="309" t="s">
        <v>3</v>
      </c>
      <c r="C17" s="310"/>
      <c r="D17" s="310"/>
      <c r="E17" s="311"/>
      <c r="F17" s="307" t="s">
        <v>42</v>
      </c>
      <c r="G17" s="2" t="s">
        <v>6</v>
      </c>
      <c r="H17" s="37"/>
      <c r="I17" s="301" t="s">
        <v>38</v>
      </c>
      <c r="J17" s="303" t="s">
        <v>36</v>
      </c>
    </row>
    <row r="18" spans="1:14" ht="15" customHeight="1" thickBot="1" x14ac:dyDescent="0.2">
      <c r="A18" s="300"/>
      <c r="B18" s="313" t="s">
        <v>4</v>
      </c>
      <c r="C18" s="314"/>
      <c r="D18" s="314"/>
      <c r="E18" s="315"/>
      <c r="F18" s="308"/>
      <c r="G18" s="1" t="s">
        <v>7</v>
      </c>
      <c r="H18" s="38"/>
      <c r="I18" s="302"/>
      <c r="J18" s="304"/>
    </row>
    <row r="19" spans="1:14" ht="11.25" customHeight="1" x14ac:dyDescent="0.15">
      <c r="A19" s="290" t="s">
        <v>27</v>
      </c>
      <c r="B19" s="280"/>
      <c r="C19" s="281"/>
      <c r="D19" s="282"/>
      <c r="E19" s="283"/>
      <c r="F19" s="321"/>
      <c r="G19" s="259"/>
      <c r="H19" s="39"/>
      <c r="I19" s="259"/>
      <c r="J19" s="295"/>
      <c r="M19" s="167"/>
      <c r="N19" s="167"/>
    </row>
    <row r="20" spans="1:14" ht="24" customHeight="1" x14ac:dyDescent="0.15">
      <c r="A20" s="291"/>
      <c r="B20" s="268"/>
      <c r="C20" s="269"/>
      <c r="D20" s="270"/>
      <c r="E20" s="271"/>
      <c r="F20" s="322"/>
      <c r="G20" s="297"/>
      <c r="H20" s="40"/>
      <c r="I20" s="297"/>
      <c r="J20" s="296"/>
      <c r="L20" s="323"/>
      <c r="M20" s="167"/>
      <c r="N20" s="167"/>
    </row>
    <row r="21" spans="1:14" ht="11.25" customHeight="1" x14ac:dyDescent="0.15">
      <c r="A21" s="291"/>
      <c r="B21" s="272"/>
      <c r="C21" s="273"/>
      <c r="D21" s="274"/>
      <c r="E21" s="275"/>
      <c r="F21" s="284"/>
      <c r="G21" s="286"/>
      <c r="H21" s="41"/>
      <c r="I21" s="286"/>
      <c r="J21" s="293"/>
      <c r="L21" s="323"/>
      <c r="M21" s="167"/>
      <c r="N21" s="167"/>
    </row>
    <row r="22" spans="1:14" ht="24" customHeight="1" thickBot="1" x14ac:dyDescent="0.2">
      <c r="A22" s="292"/>
      <c r="B22" s="276"/>
      <c r="C22" s="277"/>
      <c r="D22" s="278"/>
      <c r="E22" s="279"/>
      <c r="F22" s="285"/>
      <c r="G22" s="260"/>
      <c r="H22" s="42"/>
      <c r="I22" s="260"/>
      <c r="J22" s="294"/>
      <c r="L22" s="323"/>
      <c r="M22" s="167"/>
      <c r="N22" s="167"/>
    </row>
    <row r="23" spans="1:14" ht="11.25" customHeight="1" x14ac:dyDescent="0.15">
      <c r="A23" s="290" t="s">
        <v>8</v>
      </c>
      <c r="B23" s="280"/>
      <c r="C23" s="281"/>
      <c r="D23" s="282"/>
      <c r="E23" s="283"/>
      <c r="F23" s="287"/>
      <c r="G23" s="259"/>
      <c r="H23" s="39"/>
      <c r="I23" s="259"/>
      <c r="J23" s="295"/>
      <c r="L23" s="323"/>
      <c r="M23" s="167"/>
      <c r="N23" s="167"/>
    </row>
    <row r="24" spans="1:14" ht="24" customHeight="1" x14ac:dyDescent="0.15">
      <c r="A24" s="291"/>
      <c r="B24" s="268"/>
      <c r="C24" s="269"/>
      <c r="D24" s="270"/>
      <c r="E24" s="271"/>
      <c r="F24" s="288"/>
      <c r="G24" s="297"/>
      <c r="H24" s="40"/>
      <c r="I24" s="297"/>
      <c r="J24" s="296"/>
      <c r="L24" s="323"/>
      <c r="M24" s="167"/>
      <c r="N24" s="167"/>
    </row>
    <row r="25" spans="1:14" ht="11.25" customHeight="1" x14ac:dyDescent="0.15">
      <c r="A25" s="291"/>
      <c r="B25" s="272"/>
      <c r="C25" s="273"/>
      <c r="D25" s="274"/>
      <c r="E25" s="275"/>
      <c r="F25" s="284"/>
      <c r="G25" s="286"/>
      <c r="H25" s="41"/>
      <c r="I25" s="286"/>
      <c r="J25" s="293"/>
      <c r="L25" s="323"/>
      <c r="M25" s="167"/>
      <c r="N25" s="167"/>
    </row>
    <row r="26" spans="1:14" ht="24" customHeight="1" thickBot="1" x14ac:dyDescent="0.2">
      <c r="A26" s="292"/>
      <c r="B26" s="276"/>
      <c r="C26" s="277"/>
      <c r="D26" s="278"/>
      <c r="E26" s="279"/>
      <c r="F26" s="285"/>
      <c r="G26" s="260"/>
      <c r="H26" s="42"/>
      <c r="I26" s="260"/>
      <c r="J26" s="294"/>
      <c r="L26" s="323"/>
      <c r="M26" s="167"/>
      <c r="N26" s="167"/>
    </row>
    <row r="27" spans="1:14" ht="11.25" customHeight="1" x14ac:dyDescent="0.15">
      <c r="A27" s="290" t="s">
        <v>9</v>
      </c>
      <c r="B27" s="280"/>
      <c r="C27" s="281"/>
      <c r="D27" s="282"/>
      <c r="E27" s="283"/>
      <c r="F27" s="287"/>
      <c r="G27" s="259"/>
      <c r="H27" s="39"/>
      <c r="I27" s="259"/>
      <c r="J27" s="295"/>
      <c r="L27" s="323"/>
      <c r="M27" s="167"/>
      <c r="N27" s="167"/>
    </row>
    <row r="28" spans="1:14" ht="24" customHeight="1" x14ac:dyDescent="0.15">
      <c r="A28" s="291"/>
      <c r="B28" s="268"/>
      <c r="C28" s="269"/>
      <c r="D28" s="270"/>
      <c r="E28" s="271"/>
      <c r="F28" s="288"/>
      <c r="G28" s="297"/>
      <c r="H28" s="40"/>
      <c r="I28" s="297"/>
      <c r="J28" s="296"/>
      <c r="L28" s="323"/>
      <c r="M28" s="167"/>
      <c r="N28" s="167"/>
    </row>
    <row r="29" spans="1:14" ht="11.25" customHeight="1" x14ac:dyDescent="0.15">
      <c r="A29" s="291"/>
      <c r="B29" s="272"/>
      <c r="C29" s="273"/>
      <c r="D29" s="274"/>
      <c r="E29" s="275"/>
      <c r="F29" s="284"/>
      <c r="G29" s="286"/>
      <c r="H29" s="41"/>
      <c r="I29" s="286"/>
      <c r="J29" s="293"/>
      <c r="L29" s="323"/>
      <c r="M29" s="167"/>
      <c r="N29" s="167"/>
    </row>
    <row r="30" spans="1:14" ht="24" customHeight="1" thickBot="1" x14ac:dyDescent="0.2">
      <c r="A30" s="292"/>
      <c r="B30" s="276"/>
      <c r="C30" s="277"/>
      <c r="D30" s="278"/>
      <c r="E30" s="279"/>
      <c r="F30" s="285"/>
      <c r="G30" s="260"/>
      <c r="H30" s="42"/>
      <c r="I30" s="260"/>
      <c r="J30" s="294"/>
      <c r="L30" s="323"/>
      <c r="M30" s="167"/>
      <c r="N30" s="167"/>
    </row>
    <row r="31" spans="1:14" ht="11.25" customHeight="1" x14ac:dyDescent="0.15">
      <c r="A31" s="290" t="s">
        <v>28</v>
      </c>
      <c r="B31" s="280"/>
      <c r="C31" s="281"/>
      <c r="D31" s="282"/>
      <c r="E31" s="283"/>
      <c r="F31" s="287"/>
      <c r="G31" s="259"/>
      <c r="H31" s="39"/>
      <c r="I31" s="259"/>
      <c r="J31" s="295"/>
      <c r="L31" s="323"/>
      <c r="M31" s="167"/>
      <c r="N31" s="167"/>
    </row>
    <row r="32" spans="1:14" ht="24" customHeight="1" x14ac:dyDescent="0.15">
      <c r="A32" s="291"/>
      <c r="B32" s="268"/>
      <c r="C32" s="269"/>
      <c r="D32" s="270"/>
      <c r="E32" s="271"/>
      <c r="F32" s="288"/>
      <c r="G32" s="297"/>
      <c r="H32" s="40"/>
      <c r="I32" s="297"/>
      <c r="J32" s="296"/>
      <c r="L32" s="323"/>
      <c r="M32" s="167"/>
      <c r="N32" s="167"/>
    </row>
    <row r="33" spans="1:14" ht="11.25" customHeight="1" x14ac:dyDescent="0.15">
      <c r="A33" s="291"/>
      <c r="B33" s="272"/>
      <c r="C33" s="273"/>
      <c r="D33" s="274"/>
      <c r="E33" s="275"/>
      <c r="F33" s="284"/>
      <c r="G33" s="286"/>
      <c r="H33" s="41"/>
      <c r="I33" s="286"/>
      <c r="J33" s="293"/>
      <c r="L33" s="323"/>
      <c r="M33" s="167"/>
      <c r="N33" s="167"/>
    </row>
    <row r="34" spans="1:14" ht="24" customHeight="1" thickBot="1" x14ac:dyDescent="0.2">
      <c r="A34" s="292"/>
      <c r="B34" s="276"/>
      <c r="C34" s="277"/>
      <c r="D34" s="278"/>
      <c r="E34" s="279"/>
      <c r="F34" s="285"/>
      <c r="G34" s="260"/>
      <c r="H34" s="42"/>
      <c r="I34" s="260"/>
      <c r="J34" s="294"/>
      <c r="L34" s="323"/>
      <c r="M34" s="167"/>
      <c r="N34" s="167"/>
    </row>
    <row r="35" spans="1:14" ht="11.25" customHeight="1" x14ac:dyDescent="0.15">
      <c r="A35" s="290" t="s">
        <v>29</v>
      </c>
      <c r="B35" s="280"/>
      <c r="C35" s="281"/>
      <c r="D35" s="282"/>
      <c r="E35" s="283"/>
      <c r="F35" s="287"/>
      <c r="G35" s="259"/>
      <c r="H35" s="39"/>
      <c r="I35" s="259"/>
      <c r="J35" s="295"/>
      <c r="L35" s="323"/>
      <c r="M35" s="167"/>
      <c r="N35" s="167"/>
    </row>
    <row r="36" spans="1:14" ht="24" customHeight="1" x14ac:dyDescent="0.15">
      <c r="A36" s="291"/>
      <c r="B36" s="268"/>
      <c r="C36" s="269"/>
      <c r="D36" s="270"/>
      <c r="E36" s="271"/>
      <c r="F36" s="288"/>
      <c r="G36" s="297"/>
      <c r="H36" s="40"/>
      <c r="I36" s="297"/>
      <c r="J36" s="296"/>
      <c r="L36" s="323"/>
      <c r="M36" s="167"/>
      <c r="N36" s="167"/>
    </row>
    <row r="37" spans="1:14" ht="11.25" customHeight="1" x14ac:dyDescent="0.15">
      <c r="A37" s="291"/>
      <c r="B37" s="272"/>
      <c r="C37" s="273"/>
      <c r="D37" s="274"/>
      <c r="E37" s="275"/>
      <c r="F37" s="284"/>
      <c r="G37" s="286"/>
      <c r="H37" s="41"/>
      <c r="I37" s="286"/>
      <c r="J37" s="293"/>
      <c r="L37" s="323"/>
      <c r="M37" s="167"/>
      <c r="N37" s="167"/>
    </row>
    <row r="38" spans="1:14" ht="24" customHeight="1" thickBot="1" x14ac:dyDescent="0.2">
      <c r="A38" s="292"/>
      <c r="B38" s="276"/>
      <c r="C38" s="277"/>
      <c r="D38" s="278"/>
      <c r="E38" s="279"/>
      <c r="F38" s="285"/>
      <c r="G38" s="260"/>
      <c r="H38" s="42"/>
      <c r="I38" s="260"/>
      <c r="J38" s="294"/>
      <c r="L38" s="323"/>
      <c r="M38" s="167"/>
      <c r="N38" s="167"/>
    </row>
    <row r="39" spans="1:14" ht="11.25" customHeight="1" x14ac:dyDescent="0.15">
      <c r="A39" s="290" t="s">
        <v>30</v>
      </c>
      <c r="B39" s="280"/>
      <c r="C39" s="281"/>
      <c r="D39" s="282"/>
      <c r="E39" s="283"/>
      <c r="F39" s="287"/>
      <c r="G39" s="259"/>
      <c r="H39" s="39"/>
      <c r="I39" s="259"/>
      <c r="J39" s="295"/>
      <c r="L39" s="323"/>
      <c r="M39" s="167"/>
      <c r="N39" s="167"/>
    </row>
    <row r="40" spans="1:14" ht="24" customHeight="1" x14ac:dyDescent="0.15">
      <c r="A40" s="291"/>
      <c r="B40" s="268"/>
      <c r="C40" s="269"/>
      <c r="D40" s="270"/>
      <c r="E40" s="271"/>
      <c r="F40" s="288"/>
      <c r="G40" s="297"/>
      <c r="H40" s="40"/>
      <c r="I40" s="297"/>
      <c r="J40" s="296"/>
      <c r="L40" s="323"/>
      <c r="M40" s="167"/>
      <c r="N40" s="167"/>
    </row>
    <row r="41" spans="1:14" ht="11.25" customHeight="1" x14ac:dyDescent="0.15">
      <c r="A41" s="291"/>
      <c r="B41" s="272"/>
      <c r="C41" s="273"/>
      <c r="D41" s="274"/>
      <c r="E41" s="275"/>
      <c r="F41" s="284"/>
      <c r="G41" s="286"/>
      <c r="H41" s="41"/>
      <c r="I41" s="286"/>
      <c r="J41" s="293"/>
      <c r="L41" s="323"/>
      <c r="M41" s="167"/>
      <c r="N41" s="167"/>
    </row>
    <row r="42" spans="1:14" ht="24" customHeight="1" thickBot="1" x14ac:dyDescent="0.2">
      <c r="A42" s="292"/>
      <c r="B42" s="276"/>
      <c r="C42" s="277"/>
      <c r="D42" s="278"/>
      <c r="E42" s="279"/>
      <c r="F42" s="285"/>
      <c r="G42" s="260"/>
      <c r="H42" s="42"/>
      <c r="I42" s="260"/>
      <c r="J42" s="294"/>
      <c r="L42" s="323"/>
      <c r="M42" s="167"/>
      <c r="N42" s="167"/>
    </row>
    <row r="43" spans="1:14" ht="11.25" customHeight="1" x14ac:dyDescent="0.15">
      <c r="A43" s="290" t="s">
        <v>31</v>
      </c>
      <c r="B43" s="280"/>
      <c r="C43" s="281"/>
      <c r="D43" s="282"/>
      <c r="E43" s="283"/>
      <c r="F43" s="287"/>
      <c r="G43" s="259"/>
      <c r="H43" s="39"/>
      <c r="I43" s="259"/>
      <c r="J43" s="295"/>
      <c r="L43" s="323"/>
      <c r="M43" s="167"/>
      <c r="N43" s="167"/>
    </row>
    <row r="44" spans="1:14" ht="24" customHeight="1" x14ac:dyDescent="0.15">
      <c r="A44" s="291"/>
      <c r="B44" s="268"/>
      <c r="C44" s="269"/>
      <c r="D44" s="270"/>
      <c r="E44" s="271"/>
      <c r="F44" s="288"/>
      <c r="G44" s="297"/>
      <c r="H44" s="40"/>
      <c r="I44" s="297"/>
      <c r="J44" s="296"/>
      <c r="L44" s="323"/>
      <c r="M44" s="167"/>
      <c r="N44" s="167"/>
    </row>
    <row r="45" spans="1:14" ht="11.25" customHeight="1" x14ac:dyDescent="0.15">
      <c r="A45" s="291"/>
      <c r="B45" s="272"/>
      <c r="C45" s="273"/>
      <c r="D45" s="274"/>
      <c r="E45" s="275"/>
      <c r="F45" s="284"/>
      <c r="G45" s="286"/>
      <c r="H45" s="41"/>
      <c r="I45" s="286"/>
      <c r="J45" s="293"/>
      <c r="L45" s="323"/>
      <c r="M45" s="167"/>
      <c r="N45" s="167"/>
    </row>
    <row r="46" spans="1:14" ht="24" customHeight="1" thickBot="1" x14ac:dyDescent="0.2">
      <c r="A46" s="292"/>
      <c r="B46" s="276"/>
      <c r="C46" s="277"/>
      <c r="D46" s="278"/>
      <c r="E46" s="279"/>
      <c r="F46" s="285"/>
      <c r="G46" s="260"/>
      <c r="H46" s="42"/>
      <c r="I46" s="260"/>
      <c r="J46" s="294"/>
      <c r="L46" s="323"/>
      <c r="M46" s="167"/>
      <c r="N46" s="167"/>
    </row>
    <row r="47" spans="1:14" ht="11.25" customHeight="1" x14ac:dyDescent="0.15">
      <c r="A47" s="290" t="s">
        <v>32</v>
      </c>
      <c r="B47" s="280"/>
      <c r="C47" s="281"/>
      <c r="D47" s="282"/>
      <c r="E47" s="283"/>
      <c r="F47" s="287"/>
      <c r="G47" s="259"/>
      <c r="H47" s="39"/>
      <c r="I47" s="259"/>
      <c r="J47" s="295"/>
      <c r="L47" s="323"/>
      <c r="M47" s="167"/>
      <c r="N47" s="167"/>
    </row>
    <row r="48" spans="1:14" ht="24" customHeight="1" x14ac:dyDescent="0.15">
      <c r="A48" s="291"/>
      <c r="B48" s="268"/>
      <c r="C48" s="269"/>
      <c r="D48" s="270"/>
      <c r="E48" s="271"/>
      <c r="F48" s="288"/>
      <c r="G48" s="297"/>
      <c r="H48" s="40"/>
      <c r="I48" s="297"/>
      <c r="J48" s="296"/>
      <c r="L48" s="323"/>
      <c r="M48" s="167"/>
      <c r="N48" s="167"/>
    </row>
    <row r="49" spans="1:14" ht="13.5" customHeight="1" x14ac:dyDescent="0.15">
      <c r="A49" s="291"/>
      <c r="B49" s="272"/>
      <c r="C49" s="273"/>
      <c r="D49" s="274"/>
      <c r="E49" s="275"/>
      <c r="F49" s="284"/>
      <c r="G49" s="286"/>
      <c r="H49" s="41"/>
      <c r="I49" s="286"/>
      <c r="J49" s="293"/>
      <c r="L49" s="323"/>
      <c r="M49" s="167"/>
      <c r="N49" s="167"/>
    </row>
    <row r="50" spans="1:14" ht="24.75" customHeight="1" thickBot="1" x14ac:dyDescent="0.2">
      <c r="A50" s="292"/>
      <c r="B50" s="276"/>
      <c r="C50" s="277"/>
      <c r="D50" s="278"/>
      <c r="E50" s="279"/>
      <c r="F50" s="285"/>
      <c r="G50" s="260"/>
      <c r="H50" s="42"/>
      <c r="I50" s="260"/>
      <c r="J50" s="294"/>
      <c r="L50" s="323"/>
      <c r="M50" s="167"/>
      <c r="N50" s="167"/>
    </row>
    <row r="51" spans="1:14" ht="22.5" customHeight="1" x14ac:dyDescent="0.15">
      <c r="A51" s="3"/>
      <c r="L51" s="323"/>
    </row>
    <row r="52" spans="1:14" x14ac:dyDescent="0.15">
      <c r="E52" s="44"/>
      <c r="F52" s="255"/>
      <c r="G52" s="255"/>
      <c r="H52" s="255"/>
      <c r="I52" s="255"/>
    </row>
    <row r="96" spans="1:1" x14ac:dyDescent="0.15">
      <c r="A96" s="151" t="str">
        <f>B6</f>
        <v>(選択)</v>
      </c>
    </row>
    <row r="97" spans="1:2" x14ac:dyDescent="0.15">
      <c r="A97" s="151">
        <f>VLOOKUP(A96,$A$101:$B$149,2,FALSE)</f>
        <v>0</v>
      </c>
    </row>
    <row r="101" spans="1:2" x14ac:dyDescent="0.15">
      <c r="A101" s="9" t="s">
        <v>101</v>
      </c>
      <c r="B101">
        <v>0</v>
      </c>
    </row>
    <row r="102" spans="1:2" x14ac:dyDescent="0.15">
      <c r="A102" s="9" t="s">
        <v>102</v>
      </c>
      <c r="B102">
        <v>1</v>
      </c>
    </row>
    <row r="103" spans="1:2" x14ac:dyDescent="0.15">
      <c r="A103" s="9" t="s">
        <v>103</v>
      </c>
      <c r="B103">
        <v>2</v>
      </c>
    </row>
    <row r="104" spans="1:2" x14ac:dyDescent="0.15">
      <c r="A104" s="9" t="s">
        <v>104</v>
      </c>
      <c r="B104">
        <v>3</v>
      </c>
    </row>
    <row r="105" spans="1:2" x14ac:dyDescent="0.15">
      <c r="A105" s="9" t="s">
        <v>105</v>
      </c>
      <c r="B105">
        <v>4</v>
      </c>
    </row>
    <row r="106" spans="1:2" x14ac:dyDescent="0.15">
      <c r="A106" s="9" t="s">
        <v>106</v>
      </c>
      <c r="B106">
        <v>5</v>
      </c>
    </row>
    <row r="107" spans="1:2" x14ac:dyDescent="0.15">
      <c r="A107" s="9" t="s">
        <v>107</v>
      </c>
      <c r="B107">
        <v>6</v>
      </c>
    </row>
    <row r="108" spans="1:2" x14ac:dyDescent="0.15">
      <c r="A108" s="9" t="s">
        <v>108</v>
      </c>
      <c r="B108">
        <v>7</v>
      </c>
    </row>
    <row r="109" spans="1:2" x14ac:dyDescent="0.15">
      <c r="A109" s="9" t="s">
        <v>109</v>
      </c>
      <c r="B109">
        <v>8</v>
      </c>
    </row>
    <row r="110" spans="1:2" x14ac:dyDescent="0.15">
      <c r="A110" s="9" t="s">
        <v>110</v>
      </c>
      <c r="B110">
        <v>9</v>
      </c>
    </row>
    <row r="111" spans="1:2" x14ac:dyDescent="0.15">
      <c r="A111" s="9" t="s">
        <v>111</v>
      </c>
      <c r="B111">
        <v>10</v>
      </c>
    </row>
    <row r="112" spans="1:2" x14ac:dyDescent="0.15">
      <c r="A112" s="9" t="s">
        <v>112</v>
      </c>
      <c r="B112">
        <v>11</v>
      </c>
    </row>
    <row r="113" spans="1:2" x14ac:dyDescent="0.15">
      <c r="A113" s="9" t="s">
        <v>113</v>
      </c>
      <c r="B113">
        <v>12</v>
      </c>
    </row>
    <row r="114" spans="1:2" x14ac:dyDescent="0.15">
      <c r="A114" s="9" t="s">
        <v>114</v>
      </c>
      <c r="B114">
        <v>13</v>
      </c>
    </row>
    <row r="115" spans="1:2" x14ac:dyDescent="0.15">
      <c r="A115" s="9" t="s">
        <v>115</v>
      </c>
      <c r="B115">
        <v>14</v>
      </c>
    </row>
    <row r="116" spans="1:2" x14ac:dyDescent="0.15">
      <c r="A116" s="9" t="s">
        <v>116</v>
      </c>
      <c r="B116">
        <v>15</v>
      </c>
    </row>
    <row r="117" spans="1:2" x14ac:dyDescent="0.15">
      <c r="A117" s="9" t="s">
        <v>117</v>
      </c>
      <c r="B117">
        <v>16</v>
      </c>
    </row>
    <row r="118" spans="1:2" x14ac:dyDescent="0.15">
      <c r="A118" s="9" t="s">
        <v>118</v>
      </c>
      <c r="B118">
        <v>17</v>
      </c>
    </row>
    <row r="119" spans="1:2" x14ac:dyDescent="0.15">
      <c r="A119" s="9" t="s">
        <v>119</v>
      </c>
      <c r="B119">
        <v>18</v>
      </c>
    </row>
    <row r="120" spans="1:2" x14ac:dyDescent="0.15">
      <c r="A120" s="9" t="s">
        <v>120</v>
      </c>
      <c r="B120">
        <v>19</v>
      </c>
    </row>
    <row r="121" spans="1:2" x14ac:dyDescent="0.15">
      <c r="A121" s="9" t="s">
        <v>121</v>
      </c>
      <c r="B121">
        <v>20</v>
      </c>
    </row>
    <row r="122" spans="1:2" x14ac:dyDescent="0.15">
      <c r="A122" s="9" t="s">
        <v>122</v>
      </c>
      <c r="B122">
        <v>21</v>
      </c>
    </row>
    <row r="123" spans="1:2" x14ac:dyDescent="0.15">
      <c r="A123" s="9" t="s">
        <v>123</v>
      </c>
      <c r="B123">
        <v>22</v>
      </c>
    </row>
    <row r="124" spans="1:2" x14ac:dyDescent="0.15">
      <c r="A124" s="9" t="s">
        <v>124</v>
      </c>
      <c r="B124">
        <v>23</v>
      </c>
    </row>
    <row r="125" spans="1:2" x14ac:dyDescent="0.15">
      <c r="A125" s="9" t="s">
        <v>125</v>
      </c>
      <c r="B125">
        <v>24</v>
      </c>
    </row>
    <row r="126" spans="1:2" x14ac:dyDescent="0.15">
      <c r="A126" s="9" t="s">
        <v>126</v>
      </c>
      <c r="B126">
        <v>25</v>
      </c>
    </row>
    <row r="127" spans="1:2" x14ac:dyDescent="0.15">
      <c r="A127" s="9" t="s">
        <v>127</v>
      </c>
      <c r="B127">
        <v>26</v>
      </c>
    </row>
    <row r="128" spans="1:2" x14ac:dyDescent="0.15">
      <c r="A128" s="9" t="s">
        <v>128</v>
      </c>
      <c r="B128">
        <v>27</v>
      </c>
    </row>
    <row r="129" spans="1:2" x14ac:dyDescent="0.15">
      <c r="A129" s="9" t="s">
        <v>129</v>
      </c>
      <c r="B129">
        <v>28</v>
      </c>
    </row>
    <row r="130" spans="1:2" x14ac:dyDescent="0.15">
      <c r="A130" s="9" t="s">
        <v>130</v>
      </c>
      <c r="B130">
        <v>29</v>
      </c>
    </row>
    <row r="131" spans="1:2" x14ac:dyDescent="0.15">
      <c r="A131" s="9" t="s">
        <v>131</v>
      </c>
      <c r="B131">
        <v>30</v>
      </c>
    </row>
    <row r="132" spans="1:2" x14ac:dyDescent="0.15">
      <c r="A132" s="9" t="s">
        <v>132</v>
      </c>
      <c r="B132">
        <v>31</v>
      </c>
    </row>
    <row r="133" spans="1:2" x14ac:dyDescent="0.15">
      <c r="A133" s="9" t="s">
        <v>133</v>
      </c>
      <c r="B133">
        <v>32</v>
      </c>
    </row>
    <row r="134" spans="1:2" x14ac:dyDescent="0.15">
      <c r="A134" s="9" t="s">
        <v>134</v>
      </c>
      <c r="B134">
        <v>33</v>
      </c>
    </row>
    <row r="135" spans="1:2" x14ac:dyDescent="0.15">
      <c r="A135" s="9" t="s">
        <v>135</v>
      </c>
      <c r="B135">
        <v>34</v>
      </c>
    </row>
    <row r="136" spans="1:2" x14ac:dyDescent="0.15">
      <c r="A136" s="9" t="s">
        <v>136</v>
      </c>
      <c r="B136">
        <v>35</v>
      </c>
    </row>
    <row r="137" spans="1:2" x14ac:dyDescent="0.15">
      <c r="A137" s="9" t="s">
        <v>137</v>
      </c>
      <c r="B137">
        <v>36</v>
      </c>
    </row>
    <row r="138" spans="1:2" x14ac:dyDescent="0.15">
      <c r="A138" s="9" t="s">
        <v>138</v>
      </c>
      <c r="B138">
        <v>37</v>
      </c>
    </row>
    <row r="139" spans="1:2" x14ac:dyDescent="0.15">
      <c r="A139" s="9" t="s">
        <v>139</v>
      </c>
      <c r="B139">
        <v>38</v>
      </c>
    </row>
    <row r="140" spans="1:2" x14ac:dyDescent="0.15">
      <c r="A140" s="9" t="s">
        <v>140</v>
      </c>
      <c r="B140">
        <v>39</v>
      </c>
    </row>
    <row r="141" spans="1:2" x14ac:dyDescent="0.15">
      <c r="A141" s="9" t="s">
        <v>141</v>
      </c>
      <c r="B141">
        <v>40</v>
      </c>
    </row>
    <row r="142" spans="1:2" x14ac:dyDescent="0.15">
      <c r="A142" s="9" t="s">
        <v>142</v>
      </c>
      <c r="B142">
        <v>41</v>
      </c>
    </row>
    <row r="143" spans="1:2" x14ac:dyDescent="0.15">
      <c r="A143" s="9" t="s">
        <v>143</v>
      </c>
      <c r="B143">
        <v>42</v>
      </c>
    </row>
    <row r="144" spans="1:2" x14ac:dyDescent="0.15">
      <c r="A144" s="9" t="s">
        <v>144</v>
      </c>
      <c r="B144">
        <v>43</v>
      </c>
    </row>
    <row r="145" spans="1:2" x14ac:dyDescent="0.15">
      <c r="A145" s="9" t="s">
        <v>145</v>
      </c>
      <c r="B145">
        <v>44</v>
      </c>
    </row>
    <row r="146" spans="1:2" x14ac:dyDescent="0.15">
      <c r="A146" s="9" t="s">
        <v>146</v>
      </c>
      <c r="B146">
        <v>45</v>
      </c>
    </row>
    <row r="147" spans="1:2" x14ac:dyDescent="0.15">
      <c r="A147" s="9" t="s">
        <v>147</v>
      </c>
      <c r="B147">
        <v>46</v>
      </c>
    </row>
    <row r="148" spans="1:2" x14ac:dyDescent="0.15">
      <c r="A148" s="9" t="s">
        <v>148</v>
      </c>
      <c r="B148">
        <v>47</v>
      </c>
    </row>
    <row r="149" spans="1:2" x14ac:dyDescent="0.15">
      <c r="A149" s="9"/>
      <c r="B149">
        <v>48</v>
      </c>
    </row>
  </sheetData>
  <mergeCells count="177">
    <mergeCell ref="A19:A22"/>
    <mergeCell ref="L38:L39"/>
    <mergeCell ref="L40:L41"/>
    <mergeCell ref="L42:L43"/>
    <mergeCell ref="L44:L45"/>
    <mergeCell ref="L46:L47"/>
    <mergeCell ref="L48:L49"/>
    <mergeCell ref="L50:L51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B21:C21"/>
    <mergeCell ref="B24:C24"/>
    <mergeCell ref="D24:E24"/>
    <mergeCell ref="I27:I28"/>
    <mergeCell ref="J27:J28"/>
    <mergeCell ref="F29:F30"/>
    <mergeCell ref="G29:G30"/>
    <mergeCell ref="J29:J30"/>
    <mergeCell ref="G25:G26"/>
    <mergeCell ref="I25:I26"/>
    <mergeCell ref="J25:J26"/>
    <mergeCell ref="G27:G28"/>
    <mergeCell ref="F19:F20"/>
    <mergeCell ref="F21:F22"/>
    <mergeCell ref="G21:G22"/>
    <mergeCell ref="G23:G24"/>
    <mergeCell ref="I23:I24"/>
    <mergeCell ref="J23:J24"/>
    <mergeCell ref="J19:J20"/>
    <mergeCell ref="I19:I20"/>
    <mergeCell ref="G19:G20"/>
    <mergeCell ref="I21:I22"/>
    <mergeCell ref="J21:J22"/>
    <mergeCell ref="F23:F24"/>
    <mergeCell ref="F25:F26"/>
    <mergeCell ref="A43:A46"/>
    <mergeCell ref="F41:F42"/>
    <mergeCell ref="F45:F46"/>
    <mergeCell ref="F35:F36"/>
    <mergeCell ref="B27:C27"/>
    <mergeCell ref="D27:E27"/>
    <mergeCell ref="B28:C28"/>
    <mergeCell ref="D28:E28"/>
    <mergeCell ref="B29:C29"/>
    <mergeCell ref="D29:E29"/>
    <mergeCell ref="D30:E30"/>
    <mergeCell ref="B31:C31"/>
    <mergeCell ref="D31:E31"/>
    <mergeCell ref="B32:C32"/>
    <mergeCell ref="D32:E32"/>
    <mergeCell ref="A35:A38"/>
    <mergeCell ref="A39:A42"/>
    <mergeCell ref="B41:C41"/>
    <mergeCell ref="D41:E41"/>
    <mergeCell ref="B36:C36"/>
    <mergeCell ref="D36:E36"/>
    <mergeCell ref="B37:C37"/>
    <mergeCell ref="D37:E37"/>
    <mergeCell ref="B38:C38"/>
    <mergeCell ref="B26:C26"/>
    <mergeCell ref="D26:E26"/>
    <mergeCell ref="B33:C33"/>
    <mergeCell ref="A23:A26"/>
    <mergeCell ref="A27:A30"/>
    <mergeCell ref="F27:F28"/>
    <mergeCell ref="A1:J1"/>
    <mergeCell ref="A17:A18"/>
    <mergeCell ref="I17:I18"/>
    <mergeCell ref="J17:J18"/>
    <mergeCell ref="A7:J7"/>
    <mergeCell ref="F9:J9"/>
    <mergeCell ref="F17:F18"/>
    <mergeCell ref="B17:E17"/>
    <mergeCell ref="F11:J11"/>
    <mergeCell ref="B18:E18"/>
    <mergeCell ref="E3:F3"/>
    <mergeCell ref="E4:F4"/>
    <mergeCell ref="E6:F6"/>
    <mergeCell ref="A15:A16"/>
    <mergeCell ref="A13:B13"/>
    <mergeCell ref="F13:I13"/>
    <mergeCell ref="F33:F34"/>
    <mergeCell ref="I29:I30"/>
    <mergeCell ref="J39:J40"/>
    <mergeCell ref="J37:J38"/>
    <mergeCell ref="G31:G32"/>
    <mergeCell ref="I31:I32"/>
    <mergeCell ref="J31:J32"/>
    <mergeCell ref="G37:G38"/>
    <mergeCell ref="I37:I38"/>
    <mergeCell ref="G33:G34"/>
    <mergeCell ref="I33:I34"/>
    <mergeCell ref="J33:J34"/>
    <mergeCell ref="G35:G36"/>
    <mergeCell ref="I35:I36"/>
    <mergeCell ref="J35:J36"/>
    <mergeCell ref="G39:G40"/>
    <mergeCell ref="I39:I40"/>
    <mergeCell ref="J49:J50"/>
    <mergeCell ref="J43:J44"/>
    <mergeCell ref="J45:J46"/>
    <mergeCell ref="J47:J48"/>
    <mergeCell ref="G41:G42"/>
    <mergeCell ref="I41:I42"/>
    <mergeCell ref="J41:J42"/>
    <mergeCell ref="G43:G44"/>
    <mergeCell ref="I43:I44"/>
    <mergeCell ref="G45:G46"/>
    <mergeCell ref="I45:I46"/>
    <mergeCell ref="I49:I50"/>
    <mergeCell ref="I47:I48"/>
    <mergeCell ref="G47:G48"/>
    <mergeCell ref="A12:F12"/>
    <mergeCell ref="B45:C45"/>
    <mergeCell ref="D45:E45"/>
    <mergeCell ref="B46:C46"/>
    <mergeCell ref="D46:E46"/>
    <mergeCell ref="B47:C47"/>
    <mergeCell ref="D47:E47"/>
    <mergeCell ref="B22:C22"/>
    <mergeCell ref="D21:E21"/>
    <mergeCell ref="D22:E22"/>
    <mergeCell ref="B23:C23"/>
    <mergeCell ref="D23:E23"/>
    <mergeCell ref="B19:C19"/>
    <mergeCell ref="B20:C20"/>
    <mergeCell ref="D19:E19"/>
    <mergeCell ref="D20:E20"/>
    <mergeCell ref="F43:F44"/>
    <mergeCell ref="B30:C30"/>
    <mergeCell ref="B25:C25"/>
    <mergeCell ref="D25:E25"/>
    <mergeCell ref="A47:A50"/>
    <mergeCell ref="F47:F48"/>
    <mergeCell ref="A31:A34"/>
    <mergeCell ref="F31:F32"/>
    <mergeCell ref="D38:E38"/>
    <mergeCell ref="D33:E33"/>
    <mergeCell ref="B34:C34"/>
    <mergeCell ref="D34:E34"/>
    <mergeCell ref="B35:C35"/>
    <mergeCell ref="D35:E35"/>
    <mergeCell ref="F49:F50"/>
    <mergeCell ref="G49:G50"/>
    <mergeCell ref="F39:F40"/>
    <mergeCell ref="F37:F38"/>
    <mergeCell ref="F52:I52"/>
    <mergeCell ref="A3:C4"/>
    <mergeCell ref="G4:H4"/>
    <mergeCell ref="F15:F16"/>
    <mergeCell ref="C16:D16"/>
    <mergeCell ref="B15:D15"/>
    <mergeCell ref="G15:I15"/>
    <mergeCell ref="G16:H16"/>
    <mergeCell ref="B48:C48"/>
    <mergeCell ref="D48:E48"/>
    <mergeCell ref="B49:C49"/>
    <mergeCell ref="D49:E49"/>
    <mergeCell ref="B50:C50"/>
    <mergeCell ref="D50:E50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</mergeCells>
  <phoneticPr fontId="2"/>
  <dataValidations count="1">
    <dataValidation type="list" allowBlank="1" showInputMessage="1" showErrorMessage="1" sqref="B6" xr:uid="{00000000-0002-0000-02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G149"/>
  <sheetViews>
    <sheetView tabSelected="1" topLeftCell="A4" workbookViewId="0">
      <selection activeCell="J32" sqref="J32"/>
    </sheetView>
  </sheetViews>
  <sheetFormatPr defaultRowHeight="13.5" x14ac:dyDescent="0.15"/>
  <cols>
    <col min="1" max="1" width="11" customWidth="1"/>
    <col min="2" max="3" width="16.875" customWidth="1"/>
    <col min="4" max="4" width="13.625" customWidth="1"/>
    <col min="5" max="5" width="6.375" customWidth="1"/>
    <col min="6" max="7" width="13.625" customWidth="1"/>
  </cols>
  <sheetData>
    <row r="1" spans="1:7" ht="24.75" customHeight="1" x14ac:dyDescent="0.15">
      <c r="A1" s="298" t="str">
        <f>memo!D2&amp;"参加申込書"</f>
        <v>第３９回　全国高校生グレコローマンレスリング選手権大会参加申込書</v>
      </c>
      <c r="B1" s="298"/>
      <c r="C1" s="298"/>
      <c r="D1" s="298"/>
      <c r="E1" s="298"/>
      <c r="F1" s="298"/>
      <c r="G1" s="298"/>
    </row>
    <row r="2" spans="1:7" ht="7.5" customHeight="1" x14ac:dyDescent="0.15"/>
    <row r="3" spans="1:7" ht="22.5" customHeight="1" x14ac:dyDescent="0.15">
      <c r="A3" s="256" t="s">
        <v>45</v>
      </c>
      <c r="B3" s="256"/>
      <c r="C3" s="256"/>
    </row>
    <row r="4" spans="1:7" ht="7.5" customHeight="1" x14ac:dyDescent="0.15"/>
    <row r="5" spans="1:7" ht="22.5" customHeight="1" x14ac:dyDescent="0.15">
      <c r="A5" s="7"/>
      <c r="B5" s="162" t="str">
        <f>お願い!J8</f>
        <v>(選択)</v>
      </c>
      <c r="C5" s="7" t="s">
        <v>100</v>
      </c>
      <c r="D5" s="7"/>
      <c r="E5" s="7"/>
      <c r="F5" s="7"/>
      <c r="G5" s="7"/>
    </row>
    <row r="6" spans="1:7" ht="21.75" customHeight="1" x14ac:dyDescent="0.15">
      <c r="A6" s="6" t="s">
        <v>11</v>
      </c>
      <c r="B6" s="8"/>
      <c r="C6" s="8"/>
      <c r="D6" s="8"/>
      <c r="E6" s="8"/>
      <c r="F6" s="8"/>
      <c r="G6" s="5"/>
    </row>
    <row r="7" spans="1:7" ht="6.75" customHeight="1" x14ac:dyDescent="0.15"/>
    <row r="8" spans="1:7" ht="21.75" customHeight="1" x14ac:dyDescent="0.2">
      <c r="C8" s="312" t="s">
        <v>12</v>
      </c>
      <c r="D8" s="312"/>
      <c r="E8" s="312"/>
      <c r="F8" s="312"/>
      <c r="G8" s="6"/>
    </row>
    <row r="9" spans="1:7" ht="7.5" customHeight="1" x14ac:dyDescent="0.15"/>
    <row r="10" spans="1:7" ht="21.75" customHeight="1" x14ac:dyDescent="0.2">
      <c r="C10" s="4" t="s">
        <v>13</v>
      </c>
      <c r="D10" s="4"/>
      <c r="E10" s="4"/>
      <c r="F10" s="4"/>
      <c r="G10" s="4"/>
    </row>
    <row r="11" spans="1:7" ht="24.75" customHeight="1" x14ac:dyDescent="0.15">
      <c r="A11" s="289" t="s">
        <v>58</v>
      </c>
      <c r="B11" s="289"/>
      <c r="C11" s="289"/>
      <c r="D11" s="289"/>
    </row>
    <row r="12" spans="1:7" ht="22.5" customHeight="1" x14ac:dyDescent="0.15">
      <c r="A12" t="s">
        <v>229</v>
      </c>
      <c r="C12" s="44" t="s">
        <v>33</v>
      </c>
      <c r="D12" s="333"/>
      <c r="E12" s="333"/>
      <c r="F12" s="333"/>
      <c r="G12" s="333"/>
    </row>
    <row r="13" spans="1:7" ht="14.25" thickBot="1" x14ac:dyDescent="0.2">
      <c r="C13" s="44" t="s">
        <v>222</v>
      </c>
      <c r="D13" s="324"/>
      <c r="E13" s="324"/>
      <c r="F13" s="324"/>
      <c r="G13" s="324"/>
    </row>
    <row r="14" spans="1:7" ht="15" customHeight="1" x14ac:dyDescent="0.15">
      <c r="A14" s="299" t="s">
        <v>2</v>
      </c>
      <c r="B14" s="329" t="s">
        <v>3</v>
      </c>
      <c r="C14" s="330"/>
      <c r="D14" s="307" t="s">
        <v>5</v>
      </c>
      <c r="E14" s="2" t="s">
        <v>6</v>
      </c>
      <c r="F14" s="336" t="s">
        <v>3</v>
      </c>
      <c r="G14" s="337"/>
    </row>
    <row r="15" spans="1:7" ht="15" customHeight="1" thickBot="1" x14ac:dyDescent="0.2">
      <c r="A15" s="300"/>
      <c r="B15" s="313" t="s">
        <v>4</v>
      </c>
      <c r="C15" s="315"/>
      <c r="D15" s="308"/>
      <c r="E15" s="1" t="s">
        <v>7</v>
      </c>
      <c r="F15" s="338" t="s">
        <v>59</v>
      </c>
      <c r="G15" s="339"/>
    </row>
    <row r="16" spans="1:7" ht="11.25" customHeight="1" x14ac:dyDescent="0.15">
      <c r="A16" s="290" t="s">
        <v>27</v>
      </c>
      <c r="B16" s="189"/>
      <c r="C16" s="196"/>
      <c r="D16" s="331"/>
      <c r="E16" s="259"/>
      <c r="F16" s="328"/>
      <c r="G16" s="295"/>
    </row>
    <row r="17" spans="1:7" ht="24" customHeight="1" x14ac:dyDescent="0.15">
      <c r="A17" s="291"/>
      <c r="B17" s="183"/>
      <c r="C17" s="197"/>
      <c r="D17" s="332"/>
      <c r="E17" s="297"/>
      <c r="F17" s="268"/>
      <c r="G17" s="326"/>
    </row>
    <row r="18" spans="1:7" ht="11.25" customHeight="1" x14ac:dyDescent="0.15">
      <c r="A18" s="291"/>
      <c r="B18" s="187"/>
      <c r="C18" s="198"/>
      <c r="D18" s="334"/>
      <c r="E18" s="286"/>
      <c r="F18" s="272"/>
      <c r="G18" s="327"/>
    </row>
    <row r="19" spans="1:7" ht="24" customHeight="1" thickBot="1" x14ac:dyDescent="0.2">
      <c r="A19" s="292"/>
      <c r="B19" s="178"/>
      <c r="C19" s="199"/>
      <c r="D19" s="335"/>
      <c r="E19" s="260"/>
      <c r="F19" s="325"/>
      <c r="G19" s="294"/>
    </row>
    <row r="20" spans="1:7" ht="11.25" customHeight="1" x14ac:dyDescent="0.15">
      <c r="A20" s="290" t="s">
        <v>8</v>
      </c>
      <c r="B20" s="189"/>
      <c r="C20" s="196"/>
      <c r="D20" s="331"/>
      <c r="E20" s="259"/>
      <c r="F20" s="328"/>
      <c r="G20" s="295"/>
    </row>
    <row r="21" spans="1:7" ht="24" customHeight="1" x14ac:dyDescent="0.15">
      <c r="A21" s="291"/>
      <c r="B21" s="183"/>
      <c r="C21" s="197"/>
      <c r="D21" s="332"/>
      <c r="E21" s="297"/>
      <c r="F21" s="268"/>
      <c r="G21" s="326"/>
    </row>
    <row r="22" spans="1:7" ht="11.25" customHeight="1" x14ac:dyDescent="0.15">
      <c r="A22" s="291"/>
      <c r="B22" s="187"/>
      <c r="C22" s="198"/>
      <c r="D22" s="334"/>
      <c r="E22" s="286"/>
      <c r="F22" s="272"/>
      <c r="G22" s="327"/>
    </row>
    <row r="23" spans="1:7" ht="24" customHeight="1" thickBot="1" x14ac:dyDescent="0.2">
      <c r="A23" s="292"/>
      <c r="B23" s="178"/>
      <c r="C23" s="199"/>
      <c r="D23" s="335"/>
      <c r="E23" s="260"/>
      <c r="F23" s="325"/>
      <c r="G23" s="294"/>
    </row>
    <row r="24" spans="1:7" ht="11.25" customHeight="1" x14ac:dyDescent="0.15">
      <c r="A24" s="290" t="s">
        <v>9</v>
      </c>
      <c r="B24" s="189"/>
      <c r="C24" s="196"/>
      <c r="D24" s="331"/>
      <c r="E24" s="259"/>
      <c r="F24" s="328"/>
      <c r="G24" s="295"/>
    </row>
    <row r="25" spans="1:7" ht="24" customHeight="1" x14ac:dyDescent="0.15">
      <c r="A25" s="291"/>
      <c r="B25" s="183"/>
      <c r="C25" s="197"/>
      <c r="D25" s="332"/>
      <c r="E25" s="297"/>
      <c r="F25" s="268"/>
      <c r="G25" s="326"/>
    </row>
    <row r="26" spans="1:7" ht="11.25" customHeight="1" x14ac:dyDescent="0.15">
      <c r="A26" s="291"/>
      <c r="B26" s="187"/>
      <c r="C26" s="198"/>
      <c r="D26" s="334"/>
      <c r="E26" s="286"/>
      <c r="F26" s="272"/>
      <c r="G26" s="327"/>
    </row>
    <row r="27" spans="1:7" ht="24" customHeight="1" thickBot="1" x14ac:dyDescent="0.2">
      <c r="A27" s="292"/>
      <c r="B27" s="178"/>
      <c r="C27" s="199"/>
      <c r="D27" s="335"/>
      <c r="E27" s="260"/>
      <c r="F27" s="325"/>
      <c r="G27" s="294"/>
    </row>
    <row r="28" spans="1:7" ht="11.25" customHeight="1" x14ac:dyDescent="0.15">
      <c r="A28" s="290" t="s">
        <v>28</v>
      </c>
      <c r="B28" s="189"/>
      <c r="C28" s="196"/>
      <c r="D28" s="331"/>
      <c r="E28" s="259"/>
      <c r="F28" s="328"/>
      <c r="G28" s="295"/>
    </row>
    <row r="29" spans="1:7" ht="24" customHeight="1" x14ac:dyDescent="0.15">
      <c r="A29" s="291"/>
      <c r="B29" s="183"/>
      <c r="C29" s="197"/>
      <c r="D29" s="332"/>
      <c r="E29" s="297"/>
      <c r="F29" s="268"/>
      <c r="G29" s="326"/>
    </row>
    <row r="30" spans="1:7" ht="11.25" customHeight="1" x14ac:dyDescent="0.15">
      <c r="A30" s="291"/>
      <c r="B30" s="187"/>
      <c r="C30" s="198"/>
      <c r="D30" s="334"/>
      <c r="E30" s="286"/>
      <c r="F30" s="272"/>
      <c r="G30" s="327"/>
    </row>
    <row r="31" spans="1:7" ht="24" customHeight="1" thickBot="1" x14ac:dyDescent="0.2">
      <c r="A31" s="292"/>
      <c r="B31" s="178"/>
      <c r="C31" s="199"/>
      <c r="D31" s="335"/>
      <c r="E31" s="260"/>
      <c r="F31" s="325"/>
      <c r="G31" s="294"/>
    </row>
    <row r="32" spans="1:7" ht="11.25" customHeight="1" x14ac:dyDescent="0.15">
      <c r="A32" s="290" t="s">
        <v>29</v>
      </c>
      <c r="B32" s="189"/>
      <c r="C32" s="196"/>
      <c r="D32" s="331"/>
      <c r="E32" s="259"/>
      <c r="F32" s="328"/>
      <c r="G32" s="295"/>
    </row>
    <row r="33" spans="1:7" ht="24" customHeight="1" x14ac:dyDescent="0.15">
      <c r="A33" s="291"/>
      <c r="B33" s="183"/>
      <c r="C33" s="197"/>
      <c r="D33" s="332"/>
      <c r="E33" s="297"/>
      <c r="F33" s="268"/>
      <c r="G33" s="326"/>
    </row>
    <row r="34" spans="1:7" ht="11.25" customHeight="1" x14ac:dyDescent="0.15">
      <c r="A34" s="291"/>
      <c r="B34" s="187"/>
      <c r="C34" s="198"/>
      <c r="D34" s="334"/>
      <c r="E34" s="286"/>
      <c r="F34" s="272"/>
      <c r="G34" s="327"/>
    </row>
    <row r="35" spans="1:7" ht="24" customHeight="1" thickBot="1" x14ac:dyDescent="0.2">
      <c r="A35" s="292"/>
      <c r="B35" s="178"/>
      <c r="C35" s="199"/>
      <c r="D35" s="335"/>
      <c r="E35" s="260"/>
      <c r="F35" s="325"/>
      <c r="G35" s="294"/>
    </row>
    <row r="36" spans="1:7" ht="11.25" customHeight="1" x14ac:dyDescent="0.15">
      <c r="A36" s="290" t="s">
        <v>30</v>
      </c>
      <c r="B36" s="189"/>
      <c r="C36" s="196"/>
      <c r="D36" s="331"/>
      <c r="E36" s="259"/>
      <c r="F36" s="328"/>
      <c r="G36" s="295"/>
    </row>
    <row r="37" spans="1:7" ht="24" customHeight="1" x14ac:dyDescent="0.15">
      <c r="A37" s="291"/>
      <c r="B37" s="183"/>
      <c r="C37" s="197"/>
      <c r="D37" s="332"/>
      <c r="E37" s="297"/>
      <c r="F37" s="268"/>
      <c r="G37" s="326"/>
    </row>
    <row r="38" spans="1:7" ht="11.25" customHeight="1" x14ac:dyDescent="0.15">
      <c r="A38" s="291"/>
      <c r="B38" s="187"/>
      <c r="C38" s="198"/>
      <c r="D38" s="334"/>
      <c r="E38" s="286"/>
      <c r="F38" s="272"/>
      <c r="G38" s="327"/>
    </row>
    <row r="39" spans="1:7" ht="24" customHeight="1" thickBot="1" x14ac:dyDescent="0.2">
      <c r="A39" s="292"/>
      <c r="B39" s="178"/>
      <c r="C39" s="199"/>
      <c r="D39" s="335"/>
      <c r="E39" s="260"/>
      <c r="F39" s="325"/>
      <c r="G39" s="294"/>
    </row>
    <row r="40" spans="1:7" ht="11.25" customHeight="1" x14ac:dyDescent="0.15">
      <c r="A40" s="290" t="s">
        <v>31</v>
      </c>
      <c r="B40" s="189"/>
      <c r="C40" s="196"/>
      <c r="D40" s="331"/>
      <c r="E40" s="259"/>
      <c r="F40" s="328"/>
      <c r="G40" s="295"/>
    </row>
    <row r="41" spans="1:7" ht="24" customHeight="1" x14ac:dyDescent="0.15">
      <c r="A41" s="291"/>
      <c r="B41" s="183"/>
      <c r="C41" s="197"/>
      <c r="D41" s="332"/>
      <c r="E41" s="297"/>
      <c r="F41" s="268"/>
      <c r="G41" s="326"/>
    </row>
    <row r="42" spans="1:7" ht="11.25" customHeight="1" x14ac:dyDescent="0.15">
      <c r="A42" s="291"/>
      <c r="B42" s="187"/>
      <c r="C42" s="198"/>
      <c r="D42" s="334"/>
      <c r="E42" s="286"/>
      <c r="F42" s="272"/>
      <c r="G42" s="327"/>
    </row>
    <row r="43" spans="1:7" ht="24" customHeight="1" thickBot="1" x14ac:dyDescent="0.2">
      <c r="A43" s="292"/>
      <c r="B43" s="178"/>
      <c r="C43" s="199"/>
      <c r="D43" s="335"/>
      <c r="E43" s="260"/>
      <c r="F43" s="325"/>
      <c r="G43" s="294"/>
    </row>
    <row r="44" spans="1:7" ht="11.25" customHeight="1" x14ac:dyDescent="0.15">
      <c r="A44" s="290" t="s">
        <v>32</v>
      </c>
      <c r="B44" s="189"/>
      <c r="C44" s="196"/>
      <c r="D44" s="331"/>
      <c r="E44" s="259"/>
      <c r="F44" s="328"/>
      <c r="G44" s="295"/>
    </row>
    <row r="45" spans="1:7" ht="24" customHeight="1" x14ac:dyDescent="0.15">
      <c r="A45" s="291"/>
      <c r="B45" s="183"/>
      <c r="C45" s="197"/>
      <c r="D45" s="332"/>
      <c r="E45" s="297"/>
      <c r="F45" s="268"/>
      <c r="G45" s="326"/>
    </row>
    <row r="46" spans="1:7" ht="11.25" customHeight="1" x14ac:dyDescent="0.15">
      <c r="A46" s="291"/>
      <c r="B46" s="187"/>
      <c r="C46" s="198"/>
      <c r="D46" s="334"/>
      <c r="E46" s="286"/>
      <c r="F46" s="272"/>
      <c r="G46" s="327"/>
    </row>
    <row r="47" spans="1:7" ht="24" customHeight="1" thickBot="1" x14ac:dyDescent="0.2">
      <c r="A47" s="292"/>
      <c r="B47" s="178"/>
      <c r="C47" s="199"/>
      <c r="D47" s="335"/>
      <c r="E47" s="260"/>
      <c r="F47" s="325"/>
      <c r="G47" s="294"/>
    </row>
    <row r="48" spans="1:7" ht="27" customHeight="1" x14ac:dyDescent="0.15">
      <c r="A48" s="3"/>
      <c r="F48" t="s">
        <v>46</v>
      </c>
    </row>
    <row r="96" spans="1:1" x14ac:dyDescent="0.15">
      <c r="A96" s="151" t="str">
        <f>B5</f>
        <v>(選択)</v>
      </c>
    </row>
    <row r="97" spans="1:2" x14ac:dyDescent="0.15">
      <c r="A97" s="151">
        <f>VLOOKUP(A96,$A$101:$B$149,2,FALSE)</f>
        <v>0</v>
      </c>
    </row>
    <row r="101" spans="1:2" x14ac:dyDescent="0.15">
      <c r="A101" s="9" t="s">
        <v>101</v>
      </c>
      <c r="B101">
        <v>0</v>
      </c>
    </row>
    <row r="102" spans="1:2" x14ac:dyDescent="0.15">
      <c r="A102" s="9" t="s">
        <v>102</v>
      </c>
      <c r="B102">
        <v>1</v>
      </c>
    </row>
    <row r="103" spans="1:2" x14ac:dyDescent="0.15">
      <c r="A103" s="9" t="s">
        <v>103</v>
      </c>
      <c r="B103">
        <v>2</v>
      </c>
    </row>
    <row r="104" spans="1:2" x14ac:dyDescent="0.15">
      <c r="A104" s="9" t="s">
        <v>104</v>
      </c>
      <c r="B104">
        <v>3</v>
      </c>
    </row>
    <row r="105" spans="1:2" x14ac:dyDescent="0.15">
      <c r="A105" s="9" t="s">
        <v>105</v>
      </c>
      <c r="B105">
        <v>4</v>
      </c>
    </row>
    <row r="106" spans="1:2" x14ac:dyDescent="0.15">
      <c r="A106" s="9" t="s">
        <v>106</v>
      </c>
      <c r="B106">
        <v>5</v>
      </c>
    </row>
    <row r="107" spans="1:2" x14ac:dyDescent="0.15">
      <c r="A107" s="9" t="s">
        <v>107</v>
      </c>
      <c r="B107">
        <v>6</v>
      </c>
    </row>
    <row r="108" spans="1:2" x14ac:dyDescent="0.15">
      <c r="A108" s="9" t="s">
        <v>108</v>
      </c>
      <c r="B108">
        <v>7</v>
      </c>
    </row>
    <row r="109" spans="1:2" x14ac:dyDescent="0.15">
      <c r="A109" s="9" t="s">
        <v>109</v>
      </c>
      <c r="B109">
        <v>8</v>
      </c>
    </row>
    <row r="110" spans="1:2" x14ac:dyDescent="0.15">
      <c r="A110" s="9" t="s">
        <v>110</v>
      </c>
      <c r="B110">
        <v>9</v>
      </c>
    </row>
    <row r="111" spans="1:2" x14ac:dyDescent="0.15">
      <c r="A111" s="9" t="s">
        <v>111</v>
      </c>
      <c r="B111">
        <v>10</v>
      </c>
    </row>
    <row r="112" spans="1:2" x14ac:dyDescent="0.15">
      <c r="A112" s="9" t="s">
        <v>112</v>
      </c>
      <c r="B112">
        <v>11</v>
      </c>
    </row>
    <row r="113" spans="1:2" x14ac:dyDescent="0.15">
      <c r="A113" s="9" t="s">
        <v>113</v>
      </c>
      <c r="B113">
        <v>12</v>
      </c>
    </row>
    <row r="114" spans="1:2" x14ac:dyDescent="0.15">
      <c r="A114" s="9" t="s">
        <v>114</v>
      </c>
      <c r="B114">
        <v>13</v>
      </c>
    </row>
    <row r="115" spans="1:2" x14ac:dyDescent="0.15">
      <c r="A115" s="9" t="s">
        <v>115</v>
      </c>
      <c r="B115">
        <v>14</v>
      </c>
    </row>
    <row r="116" spans="1:2" x14ac:dyDescent="0.15">
      <c r="A116" s="9" t="s">
        <v>116</v>
      </c>
      <c r="B116">
        <v>15</v>
      </c>
    </row>
    <row r="117" spans="1:2" x14ac:dyDescent="0.15">
      <c r="A117" s="9" t="s">
        <v>117</v>
      </c>
      <c r="B117">
        <v>16</v>
      </c>
    </row>
    <row r="118" spans="1:2" x14ac:dyDescent="0.15">
      <c r="A118" s="9" t="s">
        <v>118</v>
      </c>
      <c r="B118">
        <v>17</v>
      </c>
    </row>
    <row r="119" spans="1:2" x14ac:dyDescent="0.15">
      <c r="A119" s="9" t="s">
        <v>119</v>
      </c>
      <c r="B119">
        <v>18</v>
      </c>
    </row>
    <row r="120" spans="1:2" x14ac:dyDescent="0.15">
      <c r="A120" s="9" t="s">
        <v>120</v>
      </c>
      <c r="B120">
        <v>19</v>
      </c>
    </row>
    <row r="121" spans="1:2" x14ac:dyDescent="0.15">
      <c r="A121" s="9" t="s">
        <v>121</v>
      </c>
      <c r="B121">
        <v>20</v>
      </c>
    </row>
    <row r="122" spans="1:2" x14ac:dyDescent="0.15">
      <c r="A122" s="9" t="s">
        <v>122</v>
      </c>
      <c r="B122">
        <v>21</v>
      </c>
    </row>
    <row r="123" spans="1:2" x14ac:dyDescent="0.15">
      <c r="A123" s="9" t="s">
        <v>123</v>
      </c>
      <c r="B123">
        <v>22</v>
      </c>
    </row>
    <row r="124" spans="1:2" x14ac:dyDescent="0.15">
      <c r="A124" s="9" t="s">
        <v>124</v>
      </c>
      <c r="B124">
        <v>23</v>
      </c>
    </row>
    <row r="125" spans="1:2" x14ac:dyDescent="0.15">
      <c r="A125" s="9" t="s">
        <v>125</v>
      </c>
      <c r="B125">
        <v>24</v>
      </c>
    </row>
    <row r="126" spans="1:2" x14ac:dyDescent="0.15">
      <c r="A126" s="9" t="s">
        <v>126</v>
      </c>
      <c r="B126">
        <v>25</v>
      </c>
    </row>
    <row r="127" spans="1:2" x14ac:dyDescent="0.15">
      <c r="A127" s="9" t="s">
        <v>127</v>
      </c>
      <c r="B127">
        <v>26</v>
      </c>
    </row>
    <row r="128" spans="1:2" x14ac:dyDescent="0.15">
      <c r="A128" s="9" t="s">
        <v>128</v>
      </c>
      <c r="B128">
        <v>27</v>
      </c>
    </row>
    <row r="129" spans="1:2" x14ac:dyDescent="0.15">
      <c r="A129" s="9" t="s">
        <v>129</v>
      </c>
      <c r="B129">
        <v>28</v>
      </c>
    </row>
    <row r="130" spans="1:2" x14ac:dyDescent="0.15">
      <c r="A130" s="9" t="s">
        <v>130</v>
      </c>
      <c r="B130">
        <v>29</v>
      </c>
    </row>
    <row r="131" spans="1:2" x14ac:dyDescent="0.15">
      <c r="A131" s="9" t="s">
        <v>131</v>
      </c>
      <c r="B131">
        <v>30</v>
      </c>
    </row>
    <row r="132" spans="1:2" x14ac:dyDescent="0.15">
      <c r="A132" s="9" t="s">
        <v>132</v>
      </c>
      <c r="B132">
        <v>31</v>
      </c>
    </row>
    <row r="133" spans="1:2" x14ac:dyDescent="0.15">
      <c r="A133" s="9" t="s">
        <v>133</v>
      </c>
      <c r="B133">
        <v>32</v>
      </c>
    </row>
    <row r="134" spans="1:2" x14ac:dyDescent="0.15">
      <c r="A134" s="9" t="s">
        <v>134</v>
      </c>
      <c r="B134">
        <v>33</v>
      </c>
    </row>
    <row r="135" spans="1:2" x14ac:dyDescent="0.15">
      <c r="A135" s="9" t="s">
        <v>135</v>
      </c>
      <c r="B135">
        <v>34</v>
      </c>
    </row>
    <row r="136" spans="1:2" x14ac:dyDescent="0.15">
      <c r="A136" s="9" t="s">
        <v>136</v>
      </c>
      <c r="B136">
        <v>35</v>
      </c>
    </row>
    <row r="137" spans="1:2" x14ac:dyDescent="0.15">
      <c r="A137" s="9" t="s">
        <v>137</v>
      </c>
      <c r="B137">
        <v>36</v>
      </c>
    </row>
    <row r="138" spans="1:2" x14ac:dyDescent="0.15">
      <c r="A138" s="9" t="s">
        <v>138</v>
      </c>
      <c r="B138">
        <v>37</v>
      </c>
    </row>
    <row r="139" spans="1:2" x14ac:dyDescent="0.15">
      <c r="A139" s="9" t="s">
        <v>139</v>
      </c>
      <c r="B139">
        <v>38</v>
      </c>
    </row>
    <row r="140" spans="1:2" x14ac:dyDescent="0.15">
      <c r="A140" s="9" t="s">
        <v>140</v>
      </c>
      <c r="B140">
        <v>39</v>
      </c>
    </row>
    <row r="141" spans="1:2" x14ac:dyDescent="0.15">
      <c r="A141" s="9" t="s">
        <v>141</v>
      </c>
      <c r="B141">
        <v>40</v>
      </c>
    </row>
    <row r="142" spans="1:2" x14ac:dyDescent="0.15">
      <c r="A142" s="9" t="s">
        <v>142</v>
      </c>
      <c r="B142">
        <v>41</v>
      </c>
    </row>
    <row r="143" spans="1:2" x14ac:dyDescent="0.15">
      <c r="A143" s="9" t="s">
        <v>143</v>
      </c>
      <c r="B143">
        <v>42</v>
      </c>
    </row>
    <row r="144" spans="1:2" x14ac:dyDescent="0.15">
      <c r="A144" s="9" t="s">
        <v>144</v>
      </c>
      <c r="B144">
        <v>43</v>
      </c>
    </row>
    <row r="145" spans="1:2" x14ac:dyDescent="0.15">
      <c r="A145" s="9" t="s">
        <v>145</v>
      </c>
      <c r="B145">
        <v>44</v>
      </c>
    </row>
    <row r="146" spans="1:2" x14ac:dyDescent="0.15">
      <c r="A146" s="9" t="s">
        <v>146</v>
      </c>
      <c r="B146">
        <v>45</v>
      </c>
    </row>
    <row r="147" spans="1:2" x14ac:dyDescent="0.15">
      <c r="A147" s="9" t="s">
        <v>147</v>
      </c>
      <c r="B147">
        <v>46</v>
      </c>
    </row>
    <row r="148" spans="1:2" x14ac:dyDescent="0.15">
      <c r="A148" s="9" t="s">
        <v>148</v>
      </c>
      <c r="B148">
        <v>47</v>
      </c>
    </row>
    <row r="149" spans="1:2" x14ac:dyDescent="0.15">
      <c r="A149" s="9"/>
      <c r="B149">
        <v>48</v>
      </c>
    </row>
  </sheetData>
  <mergeCells count="84">
    <mergeCell ref="F14:G14"/>
    <mergeCell ref="F15:G15"/>
    <mergeCell ref="E36:E37"/>
    <mergeCell ref="A28:A31"/>
    <mergeCell ref="A32:A35"/>
    <mergeCell ref="D32:D33"/>
    <mergeCell ref="E32:E33"/>
    <mergeCell ref="D34:D35"/>
    <mergeCell ref="E34:E35"/>
    <mergeCell ref="D28:D29"/>
    <mergeCell ref="D30:D31"/>
    <mergeCell ref="E30:E31"/>
    <mergeCell ref="A24:A27"/>
    <mergeCell ref="E24:E25"/>
    <mergeCell ref="D26:D27"/>
    <mergeCell ref="E26:E27"/>
    <mergeCell ref="A44:A47"/>
    <mergeCell ref="D44:D45"/>
    <mergeCell ref="E44:E45"/>
    <mergeCell ref="D38:D39"/>
    <mergeCell ref="E38:E39"/>
    <mergeCell ref="D46:D47"/>
    <mergeCell ref="E46:E47"/>
    <mergeCell ref="D40:D41"/>
    <mergeCell ref="E40:E41"/>
    <mergeCell ref="A40:A43"/>
    <mergeCell ref="D42:D43"/>
    <mergeCell ref="E42:E43"/>
    <mergeCell ref="A36:A39"/>
    <mergeCell ref="D36:D37"/>
    <mergeCell ref="A20:A23"/>
    <mergeCell ref="D20:D21"/>
    <mergeCell ref="E20:E21"/>
    <mergeCell ref="D22:D23"/>
    <mergeCell ref="E22:E23"/>
    <mergeCell ref="D18:D19"/>
    <mergeCell ref="E18:E19"/>
    <mergeCell ref="F20:G20"/>
    <mergeCell ref="F21:G21"/>
    <mergeCell ref="E28:E29"/>
    <mergeCell ref="D24:D25"/>
    <mergeCell ref="F33:G33"/>
    <mergeCell ref="F30:G30"/>
    <mergeCell ref="F31:G31"/>
    <mergeCell ref="F29:G29"/>
    <mergeCell ref="F22:G22"/>
    <mergeCell ref="F28:G28"/>
    <mergeCell ref="F24:G24"/>
    <mergeCell ref="F25:G25"/>
    <mergeCell ref="F26:G26"/>
    <mergeCell ref="F27:G27"/>
    <mergeCell ref="F32:G32"/>
    <mergeCell ref="A1:G1"/>
    <mergeCell ref="A16:A19"/>
    <mergeCell ref="A14:A15"/>
    <mergeCell ref="B14:C14"/>
    <mergeCell ref="D14:D15"/>
    <mergeCell ref="B15:C15"/>
    <mergeCell ref="F19:G19"/>
    <mergeCell ref="F18:G18"/>
    <mergeCell ref="F17:G17"/>
    <mergeCell ref="F16:G16"/>
    <mergeCell ref="C8:F8"/>
    <mergeCell ref="A3:C3"/>
    <mergeCell ref="D16:D17"/>
    <mergeCell ref="E16:E17"/>
    <mergeCell ref="A11:D11"/>
    <mergeCell ref="D12:G12"/>
    <mergeCell ref="D13:G13"/>
    <mergeCell ref="F35:G35"/>
    <mergeCell ref="F47:G47"/>
    <mergeCell ref="F41:G41"/>
    <mergeCell ref="F42:G42"/>
    <mergeCell ref="F43:G43"/>
    <mergeCell ref="F44:G44"/>
    <mergeCell ref="F45:G45"/>
    <mergeCell ref="F46:G46"/>
    <mergeCell ref="F36:G36"/>
    <mergeCell ref="F37:G37"/>
    <mergeCell ref="F38:G38"/>
    <mergeCell ref="F39:G39"/>
    <mergeCell ref="F40:G40"/>
    <mergeCell ref="F34:G34"/>
    <mergeCell ref="F23:G23"/>
  </mergeCells>
  <phoneticPr fontId="2"/>
  <dataValidations count="1">
    <dataValidation type="list" allowBlank="1" showInputMessage="1" showErrorMessage="1" sqref="B5" xr:uid="{00000000-0002-0000-03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G97"/>
  <sheetViews>
    <sheetView zoomScaleNormal="100" workbookViewId="0">
      <selection activeCell="A13" sqref="A13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298" t="str">
        <f>memo!D2&amp;"参加申込書"</f>
        <v>第３９回　全国高校生グレコローマンレスリング選手権大会参加申込書</v>
      </c>
      <c r="B1" s="298"/>
      <c r="C1" s="298"/>
      <c r="D1" s="298"/>
      <c r="E1" s="298"/>
      <c r="F1" s="298"/>
      <c r="G1" s="298"/>
    </row>
    <row r="2" spans="1:7" ht="7.5" customHeight="1" x14ac:dyDescent="0.15"/>
    <row r="3" spans="1:7" ht="22.5" customHeight="1" x14ac:dyDescent="0.15">
      <c r="A3" s="256" t="s">
        <v>57</v>
      </c>
      <c r="B3" s="256"/>
      <c r="C3" s="256"/>
      <c r="D3" s="256"/>
    </row>
    <row r="4" spans="1:7" ht="7.5" customHeight="1" x14ac:dyDescent="0.15"/>
    <row r="5" spans="1:7" ht="22.5" customHeight="1" x14ac:dyDescent="0.15">
      <c r="A5" s="7"/>
      <c r="B5" s="346" t="str">
        <f>'参加申込B－１'!B5</f>
        <v>(選択)</v>
      </c>
      <c r="C5" s="346"/>
      <c r="D5" s="7" t="s">
        <v>100</v>
      </c>
      <c r="E5" s="7"/>
      <c r="F5" s="7"/>
      <c r="G5" s="7"/>
    </row>
    <row r="6" spans="1:7" ht="21.75" customHeight="1" x14ac:dyDescent="0.15">
      <c r="A6" s="6" t="str">
        <f>'参加申込B－１'!A6</f>
        <v>〒　　　　　－　　　　　　　　　　    　住　　所</v>
      </c>
      <c r="B6" s="8"/>
      <c r="C6" s="8"/>
      <c r="D6" s="8"/>
      <c r="E6" s="8"/>
      <c r="F6" s="8"/>
      <c r="G6" s="5"/>
    </row>
    <row r="7" spans="1:7" ht="6.75" customHeight="1" x14ac:dyDescent="0.15"/>
    <row r="8" spans="1:7" ht="21.75" customHeight="1" x14ac:dyDescent="0.2">
      <c r="C8" s="312" t="str">
        <f>'参加申込B－１'!C8:F8</f>
        <v>電話番号　　　　　　 　―　　　　　　 　　―</v>
      </c>
      <c r="D8" s="312"/>
      <c r="E8" s="312"/>
      <c r="F8" s="312"/>
      <c r="G8" s="6"/>
    </row>
    <row r="9" spans="1:7" ht="7.5" customHeight="1" x14ac:dyDescent="0.15"/>
    <row r="10" spans="1:7" ht="21.75" customHeight="1" x14ac:dyDescent="0.2">
      <c r="C10" s="4" t="str">
        <f>'参加申込B－１'!C10</f>
        <v>委員長名　                 　　　　　　　　　　　　　　　　　　　印</v>
      </c>
      <c r="D10" s="4"/>
      <c r="E10" s="4"/>
      <c r="F10" s="4"/>
      <c r="G10" s="4"/>
    </row>
    <row r="11" spans="1:7" ht="24.75" customHeight="1" x14ac:dyDescent="0.15">
      <c r="A11" s="43" t="s">
        <v>60</v>
      </c>
      <c r="B11" s="43"/>
      <c r="C11" s="43"/>
      <c r="D11" s="43"/>
    </row>
    <row r="12" spans="1:7" ht="22.5" customHeight="1" x14ac:dyDescent="0.15">
      <c r="A12" t="s">
        <v>229</v>
      </c>
      <c r="D12" s="44"/>
      <c r="E12" s="255"/>
      <c r="F12" s="255"/>
      <c r="G12" s="255"/>
    </row>
    <row r="13" spans="1:7" ht="14.25" thickBot="1" x14ac:dyDescent="0.2"/>
    <row r="14" spans="1:7" ht="15" customHeight="1" thickBot="1" x14ac:dyDescent="0.2">
      <c r="A14" s="49"/>
      <c r="B14" s="344" t="s">
        <v>47</v>
      </c>
      <c r="C14" s="345"/>
      <c r="D14" s="50"/>
      <c r="E14" s="342" t="s">
        <v>41</v>
      </c>
      <c r="F14" s="343"/>
      <c r="G14" s="51" t="s">
        <v>38</v>
      </c>
    </row>
    <row r="15" spans="1:7" ht="36" customHeight="1" x14ac:dyDescent="0.15">
      <c r="A15" s="340" t="s">
        <v>49</v>
      </c>
      <c r="B15" s="328"/>
      <c r="C15" s="295"/>
      <c r="D15" s="47" t="s">
        <v>40</v>
      </c>
      <c r="E15" s="183"/>
      <c r="F15" s="184"/>
      <c r="G15" s="48"/>
    </row>
    <row r="16" spans="1:7" ht="36" customHeight="1" thickBot="1" x14ac:dyDescent="0.2">
      <c r="A16" s="341"/>
      <c r="B16" s="325" t="s">
        <v>48</v>
      </c>
      <c r="C16" s="294"/>
      <c r="D16" s="46" t="s">
        <v>43</v>
      </c>
      <c r="E16" s="178"/>
      <c r="F16" s="185"/>
      <c r="G16" s="45"/>
    </row>
    <row r="17" spans="1:7" ht="36" customHeight="1" x14ac:dyDescent="0.15">
      <c r="A17" s="340" t="s">
        <v>50</v>
      </c>
      <c r="B17" s="328"/>
      <c r="C17" s="295"/>
      <c r="D17" s="47" t="s">
        <v>40</v>
      </c>
      <c r="E17" s="183"/>
      <c r="F17" s="186"/>
      <c r="G17" s="48"/>
    </row>
    <row r="18" spans="1:7" ht="36" customHeight="1" thickBot="1" x14ac:dyDescent="0.2">
      <c r="A18" s="341"/>
      <c r="B18" s="325" t="s">
        <v>48</v>
      </c>
      <c r="C18" s="294"/>
      <c r="D18" s="46" t="s">
        <v>43</v>
      </c>
      <c r="E18" s="178"/>
      <c r="F18" s="185"/>
      <c r="G18" s="45"/>
    </row>
    <row r="19" spans="1:7" ht="36" customHeight="1" x14ac:dyDescent="0.15">
      <c r="A19" s="340" t="s">
        <v>51</v>
      </c>
      <c r="B19" s="328"/>
      <c r="C19" s="295"/>
      <c r="D19" s="47" t="s">
        <v>40</v>
      </c>
      <c r="E19" s="183"/>
      <c r="F19" s="186"/>
      <c r="G19" s="48"/>
    </row>
    <row r="20" spans="1:7" ht="36" customHeight="1" thickBot="1" x14ac:dyDescent="0.2">
      <c r="A20" s="341"/>
      <c r="B20" s="325" t="s">
        <v>48</v>
      </c>
      <c r="C20" s="294"/>
      <c r="D20" s="46" t="s">
        <v>43</v>
      </c>
      <c r="E20" s="178"/>
      <c r="F20" s="185"/>
      <c r="G20" s="45"/>
    </row>
    <row r="21" spans="1:7" ht="36" customHeight="1" x14ac:dyDescent="0.15">
      <c r="A21" s="340" t="s">
        <v>52</v>
      </c>
      <c r="B21" s="328"/>
      <c r="C21" s="295"/>
      <c r="D21" s="47" t="s">
        <v>40</v>
      </c>
      <c r="E21" s="183"/>
      <c r="F21" s="186"/>
      <c r="G21" s="48"/>
    </row>
    <row r="22" spans="1:7" ht="36" customHeight="1" thickBot="1" x14ac:dyDescent="0.2">
      <c r="A22" s="341"/>
      <c r="B22" s="325" t="s">
        <v>48</v>
      </c>
      <c r="C22" s="294"/>
      <c r="D22" s="46" t="s">
        <v>43</v>
      </c>
      <c r="E22" s="178"/>
      <c r="F22" s="185"/>
      <c r="G22" s="45"/>
    </row>
    <row r="23" spans="1:7" ht="36" customHeight="1" x14ac:dyDescent="0.15">
      <c r="A23" s="340" t="s">
        <v>53</v>
      </c>
      <c r="B23" s="328"/>
      <c r="C23" s="295"/>
      <c r="D23" s="47" t="s">
        <v>40</v>
      </c>
      <c r="E23" s="183"/>
      <c r="F23" s="186"/>
      <c r="G23" s="48"/>
    </row>
    <row r="24" spans="1:7" ht="36" customHeight="1" thickBot="1" x14ac:dyDescent="0.2">
      <c r="A24" s="341"/>
      <c r="B24" s="325" t="s">
        <v>48</v>
      </c>
      <c r="C24" s="294"/>
      <c r="D24" s="46" t="s">
        <v>43</v>
      </c>
      <c r="E24" s="178"/>
      <c r="F24" s="185"/>
      <c r="G24" s="45"/>
    </row>
    <row r="25" spans="1:7" ht="36" customHeight="1" x14ac:dyDescent="0.15">
      <c r="A25" s="340" t="s">
        <v>54</v>
      </c>
      <c r="B25" s="328"/>
      <c r="C25" s="295"/>
      <c r="D25" s="47" t="s">
        <v>40</v>
      </c>
      <c r="E25" s="183"/>
      <c r="F25" s="186"/>
      <c r="G25" s="48"/>
    </row>
    <row r="26" spans="1:7" ht="36" customHeight="1" thickBot="1" x14ac:dyDescent="0.2">
      <c r="A26" s="341"/>
      <c r="B26" s="325" t="s">
        <v>48</v>
      </c>
      <c r="C26" s="294"/>
      <c r="D26" s="46" t="s">
        <v>43</v>
      </c>
      <c r="E26" s="178"/>
      <c r="F26" s="185"/>
      <c r="G26" s="45"/>
    </row>
    <row r="27" spans="1:7" ht="36" customHeight="1" x14ac:dyDescent="0.15">
      <c r="A27" s="340" t="s">
        <v>55</v>
      </c>
      <c r="B27" s="328"/>
      <c r="C27" s="295"/>
      <c r="D27" s="47" t="s">
        <v>40</v>
      </c>
      <c r="E27" s="183"/>
      <c r="F27" s="186"/>
      <c r="G27" s="48"/>
    </row>
    <row r="28" spans="1:7" ht="36" customHeight="1" thickBot="1" x14ac:dyDescent="0.2">
      <c r="A28" s="341"/>
      <c r="B28" s="325" t="s">
        <v>48</v>
      </c>
      <c r="C28" s="294"/>
      <c r="D28" s="46" t="s">
        <v>43</v>
      </c>
      <c r="E28" s="178"/>
      <c r="F28" s="185"/>
      <c r="G28" s="45"/>
    </row>
    <row r="29" spans="1:7" ht="36" customHeight="1" x14ac:dyDescent="0.15">
      <c r="A29" s="340" t="s">
        <v>56</v>
      </c>
      <c r="B29" s="328"/>
      <c r="C29" s="295"/>
      <c r="D29" s="47" t="s">
        <v>40</v>
      </c>
      <c r="E29" s="183"/>
      <c r="F29" s="186"/>
      <c r="G29" s="48"/>
    </row>
    <row r="30" spans="1:7" ht="36" customHeight="1" thickBot="1" x14ac:dyDescent="0.2">
      <c r="A30" s="341"/>
      <c r="B30" s="325" t="s">
        <v>48</v>
      </c>
      <c r="C30" s="294"/>
      <c r="D30" s="46" t="s">
        <v>43</v>
      </c>
      <c r="E30" s="178"/>
      <c r="F30" s="185"/>
      <c r="G30" s="45"/>
    </row>
    <row r="31" spans="1:7" ht="27" customHeight="1" x14ac:dyDescent="0.15">
      <c r="A31" s="3"/>
      <c r="F31" s="190" t="s">
        <v>170</v>
      </c>
    </row>
    <row r="96" spans="1:1" x14ac:dyDescent="0.15">
      <c r="A96" s="151" t="str">
        <f>'参加申込B－１'!A96</f>
        <v>(選択)</v>
      </c>
    </row>
    <row r="97" spans="1:1" x14ac:dyDescent="0.15">
      <c r="A97" s="151">
        <f>'参加申込B－１'!A97</f>
        <v>0</v>
      </c>
    </row>
  </sheetData>
  <mergeCells count="31">
    <mergeCell ref="A15:A16"/>
    <mergeCell ref="A1:G1"/>
    <mergeCell ref="C8:F8"/>
    <mergeCell ref="E12:G12"/>
    <mergeCell ref="A3:D3"/>
    <mergeCell ref="E14:F14"/>
    <mergeCell ref="B14:C14"/>
    <mergeCell ref="B15:C15"/>
    <mergeCell ref="B16:C16"/>
    <mergeCell ref="B5:C5"/>
    <mergeCell ref="A23:A24"/>
    <mergeCell ref="A21:A22"/>
    <mergeCell ref="B22:C22"/>
    <mergeCell ref="A19:A20"/>
    <mergeCell ref="A17:A18"/>
    <mergeCell ref="B23:C23"/>
    <mergeCell ref="B24:C24"/>
    <mergeCell ref="B19:C19"/>
    <mergeCell ref="B21:C21"/>
    <mergeCell ref="B20:C20"/>
    <mergeCell ref="B17:C17"/>
    <mergeCell ref="B18:C18"/>
    <mergeCell ref="A29:A30"/>
    <mergeCell ref="B30:C30"/>
    <mergeCell ref="A27:A28"/>
    <mergeCell ref="A25:A26"/>
    <mergeCell ref="B26:C26"/>
    <mergeCell ref="B27:C27"/>
    <mergeCell ref="B29:C29"/>
    <mergeCell ref="B28:C28"/>
    <mergeCell ref="B25:C2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G97"/>
  <sheetViews>
    <sheetView zoomScaleNormal="100" workbookViewId="0">
      <selection activeCell="A13" sqref="A13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298" t="str">
        <f>memo!D2&amp;"参加申込書"</f>
        <v>第３９回　全国高校生グレコローマンレスリング選手権大会参加申込書</v>
      </c>
      <c r="B1" s="298"/>
      <c r="C1" s="298"/>
      <c r="D1" s="298"/>
      <c r="E1" s="298"/>
      <c r="F1" s="298"/>
      <c r="G1" s="298"/>
    </row>
    <row r="2" spans="1:7" ht="7.5" customHeight="1" x14ac:dyDescent="0.15"/>
    <row r="3" spans="1:7" ht="22.5" customHeight="1" x14ac:dyDescent="0.15">
      <c r="A3" s="256" t="s">
        <v>61</v>
      </c>
      <c r="B3" s="256"/>
      <c r="C3" s="256"/>
      <c r="D3" s="256"/>
    </row>
    <row r="4" spans="1:7" ht="7.5" customHeight="1" x14ac:dyDescent="0.15"/>
    <row r="5" spans="1:7" ht="22.5" customHeight="1" x14ac:dyDescent="0.15">
      <c r="A5" s="7"/>
      <c r="B5" s="346" t="str">
        <f>'参加申込B－１'!B5</f>
        <v>(選択)</v>
      </c>
      <c r="C5" s="346"/>
      <c r="D5" s="7" t="s">
        <v>100</v>
      </c>
      <c r="E5" s="7"/>
      <c r="F5" s="7"/>
      <c r="G5" s="7"/>
    </row>
    <row r="6" spans="1:7" ht="21.75" customHeight="1" x14ac:dyDescent="0.15">
      <c r="A6" s="6" t="str">
        <f>'参加申込B－２'!A6</f>
        <v>〒　　　　　－　　　　　　　　　　    　住　　所</v>
      </c>
      <c r="B6" s="8"/>
      <c r="C6" s="8"/>
      <c r="D6" s="8"/>
      <c r="E6" s="8"/>
      <c r="F6" s="8"/>
      <c r="G6" s="5"/>
    </row>
    <row r="7" spans="1:7" ht="6.75" customHeight="1" x14ac:dyDescent="0.15"/>
    <row r="8" spans="1:7" ht="21.75" customHeight="1" x14ac:dyDescent="0.2">
      <c r="C8" s="312" t="str">
        <f>'参加申込B－２'!C8:F8</f>
        <v>電話番号　　　　　　 　―　　　　　　 　　―</v>
      </c>
      <c r="D8" s="312"/>
      <c r="E8" s="312"/>
      <c r="F8" s="312"/>
      <c r="G8" s="6"/>
    </row>
    <row r="9" spans="1:7" ht="7.5" customHeight="1" x14ac:dyDescent="0.15"/>
    <row r="10" spans="1:7" ht="21.75" customHeight="1" x14ac:dyDescent="0.2">
      <c r="C10" s="4" t="str">
        <f>'参加申込B－２'!C10</f>
        <v>委員長名　                 　　　　　　　　　　　　　　　　　　　印</v>
      </c>
      <c r="D10" s="4"/>
      <c r="E10" s="4"/>
      <c r="F10" s="4"/>
      <c r="G10" s="4"/>
    </row>
    <row r="11" spans="1:7" ht="24.75" customHeight="1" x14ac:dyDescent="0.15">
      <c r="A11" s="43" t="s">
        <v>60</v>
      </c>
      <c r="B11" s="43"/>
      <c r="C11" s="43"/>
      <c r="D11" s="43"/>
    </row>
    <row r="12" spans="1:7" ht="22.5" customHeight="1" x14ac:dyDescent="0.15">
      <c r="A12" t="s">
        <v>229</v>
      </c>
      <c r="D12" s="44"/>
      <c r="E12" s="255"/>
      <c r="F12" s="255"/>
      <c r="G12" s="255"/>
    </row>
    <row r="13" spans="1:7" ht="14.25" thickBot="1" x14ac:dyDescent="0.2"/>
    <row r="14" spans="1:7" ht="15" customHeight="1" thickBot="1" x14ac:dyDescent="0.2">
      <c r="A14" s="49"/>
      <c r="B14" s="344" t="s">
        <v>47</v>
      </c>
      <c r="C14" s="345"/>
      <c r="D14" s="50"/>
      <c r="E14" s="342" t="s">
        <v>41</v>
      </c>
      <c r="F14" s="343"/>
      <c r="G14" s="51" t="s">
        <v>38</v>
      </c>
    </row>
    <row r="15" spans="1:7" ht="36" customHeight="1" x14ac:dyDescent="0.15">
      <c r="A15" s="340" t="s">
        <v>62</v>
      </c>
      <c r="B15" s="328"/>
      <c r="C15" s="295"/>
      <c r="D15" s="47" t="s">
        <v>40</v>
      </c>
      <c r="E15" s="183"/>
      <c r="F15" s="184"/>
      <c r="G15" s="48"/>
    </row>
    <row r="16" spans="1:7" ht="36" customHeight="1" thickBot="1" x14ac:dyDescent="0.2">
      <c r="A16" s="341"/>
      <c r="B16" s="325" t="s">
        <v>48</v>
      </c>
      <c r="C16" s="294"/>
      <c r="D16" s="46" t="s">
        <v>43</v>
      </c>
      <c r="E16" s="178"/>
      <c r="F16" s="185"/>
      <c r="G16" s="45"/>
    </row>
    <row r="17" spans="1:7" ht="36" customHeight="1" x14ac:dyDescent="0.15">
      <c r="A17" s="340" t="s">
        <v>63</v>
      </c>
      <c r="B17" s="328"/>
      <c r="C17" s="295"/>
      <c r="D17" s="47" t="s">
        <v>40</v>
      </c>
      <c r="E17" s="183"/>
      <c r="F17" s="186"/>
      <c r="G17" s="48"/>
    </row>
    <row r="18" spans="1:7" ht="36" customHeight="1" thickBot="1" x14ac:dyDescent="0.2">
      <c r="A18" s="341"/>
      <c r="B18" s="325" t="s">
        <v>48</v>
      </c>
      <c r="C18" s="294"/>
      <c r="D18" s="46" t="s">
        <v>43</v>
      </c>
      <c r="E18" s="178"/>
      <c r="F18" s="185"/>
      <c r="G18" s="45"/>
    </row>
    <row r="19" spans="1:7" ht="36" customHeight="1" x14ac:dyDescent="0.15">
      <c r="A19" s="340" t="s">
        <v>64</v>
      </c>
      <c r="B19" s="328"/>
      <c r="C19" s="295"/>
      <c r="D19" s="47" t="s">
        <v>40</v>
      </c>
      <c r="E19" s="183"/>
      <c r="F19" s="186"/>
      <c r="G19" s="48"/>
    </row>
    <row r="20" spans="1:7" ht="36" customHeight="1" thickBot="1" x14ac:dyDescent="0.2">
      <c r="A20" s="341"/>
      <c r="B20" s="325" t="s">
        <v>48</v>
      </c>
      <c r="C20" s="294"/>
      <c r="D20" s="46" t="s">
        <v>43</v>
      </c>
      <c r="E20" s="178"/>
      <c r="F20" s="185"/>
      <c r="G20" s="45"/>
    </row>
    <row r="21" spans="1:7" ht="36" customHeight="1" x14ac:dyDescent="0.15">
      <c r="A21" s="340" t="s">
        <v>65</v>
      </c>
      <c r="B21" s="328"/>
      <c r="C21" s="295"/>
      <c r="D21" s="47" t="s">
        <v>40</v>
      </c>
      <c r="E21" s="183"/>
      <c r="F21" s="186"/>
      <c r="G21" s="48"/>
    </row>
    <row r="22" spans="1:7" ht="36" customHeight="1" thickBot="1" x14ac:dyDescent="0.2">
      <c r="A22" s="341"/>
      <c r="B22" s="325" t="s">
        <v>48</v>
      </c>
      <c r="C22" s="294"/>
      <c r="D22" s="46" t="s">
        <v>43</v>
      </c>
      <c r="E22" s="178"/>
      <c r="F22" s="185"/>
      <c r="G22" s="45"/>
    </row>
    <row r="23" spans="1:7" ht="36" customHeight="1" x14ac:dyDescent="0.15">
      <c r="A23" s="340" t="s">
        <v>66</v>
      </c>
      <c r="B23" s="328"/>
      <c r="C23" s="295"/>
      <c r="D23" s="47" t="s">
        <v>40</v>
      </c>
      <c r="E23" s="183"/>
      <c r="F23" s="186"/>
      <c r="G23" s="48"/>
    </row>
    <row r="24" spans="1:7" ht="36" customHeight="1" thickBot="1" x14ac:dyDescent="0.2">
      <c r="A24" s="341"/>
      <c r="B24" s="325" t="s">
        <v>48</v>
      </c>
      <c r="C24" s="294"/>
      <c r="D24" s="46" t="s">
        <v>43</v>
      </c>
      <c r="E24" s="178"/>
      <c r="F24" s="185"/>
      <c r="G24" s="45"/>
    </row>
    <row r="25" spans="1:7" ht="36" customHeight="1" x14ac:dyDescent="0.15">
      <c r="A25" s="340" t="s">
        <v>67</v>
      </c>
      <c r="B25" s="328"/>
      <c r="C25" s="295"/>
      <c r="D25" s="47" t="s">
        <v>40</v>
      </c>
      <c r="E25" s="183"/>
      <c r="F25" s="186"/>
      <c r="G25" s="48"/>
    </row>
    <row r="26" spans="1:7" ht="36" customHeight="1" thickBot="1" x14ac:dyDescent="0.2">
      <c r="A26" s="341"/>
      <c r="B26" s="325" t="s">
        <v>48</v>
      </c>
      <c r="C26" s="294"/>
      <c r="D26" s="46" t="s">
        <v>43</v>
      </c>
      <c r="E26" s="178"/>
      <c r="F26" s="185"/>
      <c r="G26" s="45"/>
    </row>
    <row r="27" spans="1:7" ht="36" customHeight="1" x14ac:dyDescent="0.15">
      <c r="A27" s="340" t="s">
        <v>68</v>
      </c>
      <c r="B27" s="328"/>
      <c r="C27" s="295"/>
      <c r="D27" s="47" t="s">
        <v>40</v>
      </c>
      <c r="E27" s="183"/>
      <c r="F27" s="186"/>
      <c r="G27" s="48"/>
    </row>
    <row r="28" spans="1:7" ht="36" customHeight="1" thickBot="1" x14ac:dyDescent="0.2">
      <c r="A28" s="341"/>
      <c r="B28" s="325" t="s">
        <v>48</v>
      </c>
      <c r="C28" s="294"/>
      <c r="D28" s="46" t="s">
        <v>43</v>
      </c>
      <c r="E28" s="178"/>
      <c r="F28" s="185"/>
      <c r="G28" s="45"/>
    </row>
    <row r="29" spans="1:7" ht="36" customHeight="1" x14ac:dyDescent="0.15">
      <c r="A29" s="340" t="s">
        <v>69</v>
      </c>
      <c r="B29" s="328"/>
      <c r="C29" s="295"/>
      <c r="D29" s="47" t="s">
        <v>40</v>
      </c>
      <c r="E29" s="183"/>
      <c r="F29" s="186"/>
      <c r="G29" s="48"/>
    </row>
    <row r="30" spans="1:7" ht="36" customHeight="1" thickBot="1" x14ac:dyDescent="0.2">
      <c r="A30" s="341"/>
      <c r="B30" s="325" t="s">
        <v>48</v>
      </c>
      <c r="C30" s="294"/>
      <c r="D30" s="46" t="s">
        <v>43</v>
      </c>
      <c r="E30" s="178"/>
      <c r="F30" s="185"/>
      <c r="G30" s="45"/>
    </row>
    <row r="31" spans="1:7" ht="27" customHeight="1" x14ac:dyDescent="0.15">
      <c r="A31" s="3"/>
      <c r="E31" t="s">
        <v>70</v>
      </c>
    </row>
    <row r="96" spans="1:1" x14ac:dyDescent="0.15">
      <c r="A96" s="151" t="str">
        <f>'参加申込B－１'!A96</f>
        <v>(選択)</v>
      </c>
    </row>
    <row r="97" spans="1:1" x14ac:dyDescent="0.15">
      <c r="A97" s="151">
        <f>'参加申込B－１'!A97</f>
        <v>0</v>
      </c>
    </row>
  </sheetData>
  <mergeCells count="31">
    <mergeCell ref="A27:A28"/>
    <mergeCell ref="B27:C27"/>
    <mergeCell ref="B28:C28"/>
    <mergeCell ref="A29:A30"/>
    <mergeCell ref="B29:C29"/>
    <mergeCell ref="B30:C30"/>
    <mergeCell ref="A23:A24"/>
    <mergeCell ref="B23:C23"/>
    <mergeCell ref="B24:C24"/>
    <mergeCell ref="A25:A26"/>
    <mergeCell ref="B25:C25"/>
    <mergeCell ref="B26:C26"/>
    <mergeCell ref="A19:A20"/>
    <mergeCell ref="B19:C19"/>
    <mergeCell ref="B20:C20"/>
    <mergeCell ref="A21:A22"/>
    <mergeCell ref="B21:C21"/>
    <mergeCell ref="B22:C22"/>
    <mergeCell ref="A15:A16"/>
    <mergeCell ref="B15:C15"/>
    <mergeCell ref="B16:C16"/>
    <mergeCell ref="A17:A18"/>
    <mergeCell ref="B17:C17"/>
    <mergeCell ref="B18:C18"/>
    <mergeCell ref="B14:C14"/>
    <mergeCell ref="E14:F14"/>
    <mergeCell ref="A1:G1"/>
    <mergeCell ref="A3:D3"/>
    <mergeCell ref="C8:F8"/>
    <mergeCell ref="E12:G12"/>
    <mergeCell ref="B5:C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12.375" style="9" bestFit="1" customWidth="1"/>
    <col min="2" max="2" width="13.625" style="9" customWidth="1"/>
    <col min="3" max="3" width="77.375" style="9" customWidth="1"/>
    <col min="4" max="4" width="9.25" style="9" bestFit="1" customWidth="1"/>
    <col min="5" max="5" width="25.25" style="9" customWidth="1"/>
    <col min="6" max="6" width="5.125" style="9" bestFit="1" customWidth="1"/>
    <col min="7" max="16384" width="9" style="9"/>
  </cols>
  <sheetData>
    <row r="1" spans="1:6" ht="26.25" thickBot="1" x14ac:dyDescent="0.2">
      <c r="A1" s="348" t="str">
        <f>memo!D2&amp;"宿泊施設確認表"</f>
        <v>第３９回　全国高校生グレコローマンレスリング選手権大会宿泊施設確認表</v>
      </c>
      <c r="B1" s="348"/>
      <c r="C1" s="348"/>
      <c r="D1" s="348"/>
      <c r="E1" s="348"/>
      <c r="F1" s="348"/>
    </row>
    <row r="2" spans="1:6" ht="24.75" thickTop="1" x14ac:dyDescent="0.15">
      <c r="A2" s="349" t="s">
        <v>16</v>
      </c>
      <c r="B2" s="350"/>
      <c r="C2" s="10" t="s">
        <v>17</v>
      </c>
      <c r="D2" s="350" t="s">
        <v>10</v>
      </c>
      <c r="E2" s="350"/>
      <c r="F2" s="351"/>
    </row>
    <row r="3" spans="1:6" ht="51.95" customHeight="1" thickBot="1" x14ac:dyDescent="0.2">
      <c r="A3" s="352"/>
      <c r="B3" s="353"/>
      <c r="C3" s="11"/>
      <c r="D3" s="353"/>
      <c r="E3" s="353"/>
      <c r="F3" s="354"/>
    </row>
    <row r="4" spans="1:6" ht="51.95" customHeight="1" x14ac:dyDescent="0.15">
      <c r="A4" s="355">
        <v>42232</v>
      </c>
      <c r="B4" s="12" t="s">
        <v>18</v>
      </c>
      <c r="C4" s="13"/>
      <c r="D4" s="358" t="s">
        <v>19</v>
      </c>
      <c r="E4" s="359"/>
      <c r="F4" s="360"/>
    </row>
    <row r="5" spans="1:6" ht="51.95" customHeight="1" x14ac:dyDescent="0.15">
      <c r="A5" s="356"/>
      <c r="B5" s="14" t="s">
        <v>20</v>
      </c>
      <c r="C5" s="15"/>
      <c r="D5" s="16" t="s">
        <v>21</v>
      </c>
      <c r="E5" s="17"/>
      <c r="F5" s="18" t="s">
        <v>22</v>
      </c>
    </row>
    <row r="6" spans="1:6" ht="51.95" customHeight="1" thickBot="1" x14ac:dyDescent="0.2">
      <c r="A6" s="357"/>
      <c r="B6" s="19" t="s">
        <v>23</v>
      </c>
      <c r="C6" s="20"/>
      <c r="D6" s="21" t="s">
        <v>24</v>
      </c>
      <c r="E6" s="22"/>
      <c r="F6" s="23" t="s">
        <v>22</v>
      </c>
    </row>
    <row r="7" spans="1:6" ht="51.95" customHeight="1" x14ac:dyDescent="0.15">
      <c r="A7" s="361">
        <v>42233</v>
      </c>
      <c r="B7" s="24" t="s">
        <v>18</v>
      </c>
      <c r="C7" s="25"/>
      <c r="D7" s="363" t="s">
        <v>19</v>
      </c>
      <c r="E7" s="364"/>
      <c r="F7" s="365"/>
    </row>
    <row r="8" spans="1:6" ht="51.95" customHeight="1" x14ac:dyDescent="0.15">
      <c r="A8" s="356"/>
      <c r="B8" s="14" t="s">
        <v>20</v>
      </c>
      <c r="C8" s="15"/>
      <c r="D8" s="16" t="s">
        <v>21</v>
      </c>
      <c r="E8" s="17"/>
      <c r="F8" s="18" t="s">
        <v>22</v>
      </c>
    </row>
    <row r="9" spans="1:6" ht="51.95" customHeight="1" thickBot="1" x14ac:dyDescent="0.2">
      <c r="A9" s="362"/>
      <c r="B9" s="26" t="s">
        <v>23</v>
      </c>
      <c r="C9" s="27"/>
      <c r="D9" s="21" t="s">
        <v>24</v>
      </c>
      <c r="E9" s="22"/>
      <c r="F9" s="23" t="s">
        <v>22</v>
      </c>
    </row>
    <row r="10" spans="1:6" ht="51.95" customHeight="1" x14ac:dyDescent="0.15">
      <c r="A10" s="355">
        <v>42234</v>
      </c>
      <c r="B10" s="12" t="s">
        <v>18</v>
      </c>
      <c r="C10" s="13"/>
      <c r="D10" s="358" t="s">
        <v>19</v>
      </c>
      <c r="E10" s="359"/>
      <c r="F10" s="360"/>
    </row>
    <row r="11" spans="1:6" ht="51.95" customHeight="1" x14ac:dyDescent="0.15">
      <c r="A11" s="356"/>
      <c r="B11" s="14" t="s">
        <v>20</v>
      </c>
      <c r="C11" s="15"/>
      <c r="D11" s="16" t="s">
        <v>21</v>
      </c>
      <c r="E11" s="17"/>
      <c r="F11" s="18" t="s">
        <v>22</v>
      </c>
    </row>
    <row r="12" spans="1:6" ht="51.95" customHeight="1" thickBot="1" x14ac:dyDescent="0.2">
      <c r="A12" s="366"/>
      <c r="B12" s="28" t="s">
        <v>23</v>
      </c>
      <c r="C12" s="29"/>
      <c r="D12" s="30" t="s">
        <v>24</v>
      </c>
      <c r="E12" s="31"/>
      <c r="F12" s="32" t="s">
        <v>22</v>
      </c>
    </row>
    <row r="13" spans="1:6" ht="14.25" thickTop="1" x14ac:dyDescent="0.15"/>
    <row r="14" spans="1:6" ht="27" customHeight="1" x14ac:dyDescent="0.15">
      <c r="B14" s="347" t="s">
        <v>34</v>
      </c>
      <c r="C14" s="347"/>
      <c r="D14" s="347"/>
      <c r="E14" s="347"/>
    </row>
    <row r="15" spans="1:6" ht="13.5" customHeight="1" x14ac:dyDescent="0.15">
      <c r="B15" s="347" t="s">
        <v>25</v>
      </c>
      <c r="C15" s="347"/>
      <c r="D15" s="347"/>
      <c r="E15" s="347"/>
    </row>
    <row r="16" spans="1:6" ht="13.5" customHeight="1" x14ac:dyDescent="0.15">
      <c r="B16" s="347" t="s">
        <v>26</v>
      </c>
      <c r="C16" s="347"/>
      <c r="D16" s="347"/>
      <c r="E16" s="347"/>
    </row>
  </sheetData>
  <mergeCells count="14">
    <mergeCell ref="B16:E16"/>
    <mergeCell ref="A1:F1"/>
    <mergeCell ref="A2:B2"/>
    <mergeCell ref="D2:F2"/>
    <mergeCell ref="A3:B3"/>
    <mergeCell ref="D3:F3"/>
    <mergeCell ref="A4:A6"/>
    <mergeCell ref="D4:F4"/>
    <mergeCell ref="B15:E15"/>
    <mergeCell ref="A7:A9"/>
    <mergeCell ref="D7:F7"/>
    <mergeCell ref="A10:A12"/>
    <mergeCell ref="D10:F10"/>
    <mergeCell ref="B14:E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FN78"/>
  <sheetViews>
    <sheetView zoomScale="70" zoomScaleNormal="70" workbookViewId="0">
      <selection activeCell="I47" sqref="I47"/>
    </sheetView>
  </sheetViews>
  <sheetFormatPr defaultRowHeight="13.5" x14ac:dyDescent="0.15"/>
  <sheetData>
    <row r="4" spans="1:35" ht="14.25" thickBot="1" x14ac:dyDescent="0.2"/>
    <row r="5" spans="1:35" s="63" customFormat="1" ht="30" customHeight="1" thickBot="1" x14ac:dyDescent="0.2">
      <c r="A5" s="372"/>
      <c r="B5" s="52" t="s">
        <v>165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54"/>
      <c r="Q5" s="54"/>
      <c r="R5" s="55"/>
      <c r="S5" s="56"/>
      <c r="T5" s="56"/>
      <c r="U5" s="56"/>
      <c r="V5" s="57"/>
      <c r="W5" s="58"/>
      <c r="X5" s="59"/>
      <c r="Y5" s="60"/>
      <c r="Z5" s="60"/>
      <c r="AA5" s="60"/>
      <c r="AB5" s="60"/>
      <c r="AC5" s="61"/>
      <c r="AD5" s="58"/>
      <c r="AE5" s="58"/>
      <c r="AF5" s="374"/>
      <c r="AG5" s="374"/>
      <c r="AH5" s="374"/>
      <c r="AI5" s="62"/>
    </row>
    <row r="6" spans="1:35" s="63" customFormat="1" ht="30" customHeight="1" thickBot="1" x14ac:dyDescent="0.2">
      <c r="A6" s="373"/>
      <c r="B6" s="64" t="s">
        <v>71</v>
      </c>
      <c r="C6" s="65" t="s">
        <v>72</v>
      </c>
      <c r="D6" s="65" t="s">
        <v>73</v>
      </c>
      <c r="E6" s="65" t="s">
        <v>74</v>
      </c>
      <c r="F6" s="65" t="s">
        <v>75</v>
      </c>
      <c r="G6" s="65" t="s">
        <v>76</v>
      </c>
      <c r="H6" s="65" t="s">
        <v>77</v>
      </c>
      <c r="I6" s="65" t="s">
        <v>78</v>
      </c>
      <c r="J6" s="65" t="s">
        <v>149</v>
      </c>
      <c r="K6" s="65" t="s">
        <v>80</v>
      </c>
      <c r="L6" s="65" t="s">
        <v>81</v>
      </c>
      <c r="M6" s="65" t="s">
        <v>82</v>
      </c>
      <c r="N6" s="65"/>
      <c r="O6" s="65"/>
      <c r="P6" s="65" t="s">
        <v>83</v>
      </c>
      <c r="Q6" s="65" t="s">
        <v>84</v>
      </c>
      <c r="R6" s="66" t="s">
        <v>85</v>
      </c>
      <c r="S6" s="67" t="s">
        <v>40</v>
      </c>
      <c r="T6" s="67" t="s">
        <v>86</v>
      </c>
      <c r="U6" s="67"/>
      <c r="V6" s="68"/>
      <c r="W6" s="69"/>
      <c r="X6" s="375" t="s">
        <v>87</v>
      </c>
      <c r="Y6" s="376"/>
      <c r="Z6" s="376" t="s">
        <v>88</v>
      </c>
      <c r="AA6" s="376"/>
      <c r="AB6" s="70"/>
      <c r="AC6" s="51" t="s">
        <v>89</v>
      </c>
      <c r="AD6" s="58"/>
      <c r="AE6" s="62"/>
      <c r="AF6" s="62"/>
      <c r="AG6" s="62"/>
      <c r="AH6" s="62"/>
      <c r="AI6" s="62"/>
    </row>
    <row r="7" spans="1:35" s="63" customFormat="1" ht="30" customHeight="1" x14ac:dyDescent="0.15">
      <c r="A7" s="108">
        <v>1</v>
      </c>
      <c r="B7" s="109"/>
      <c r="C7" s="110"/>
      <c r="D7" s="71">
        <f>'参加申込B－１'!$A$97</f>
        <v>0</v>
      </c>
      <c r="E7" s="72" t="str">
        <f t="shared" ref="E7:E22" si="0">X7&amp;" "&amp;Y7</f>
        <v>-- --</v>
      </c>
      <c r="F7" s="72" t="str">
        <f t="shared" ref="F7:F22" si="1">Z7&amp;" "&amp;AA7</f>
        <v>-- --</v>
      </c>
      <c r="G7" s="73" t="str">
        <f>'参加申込B－１'!$B$5</f>
        <v>(選択)</v>
      </c>
      <c r="H7" s="73">
        <f>'参加申込B－１'!F17</f>
        <v>0</v>
      </c>
      <c r="I7" s="73">
        <f>'参加申込B－１'!F16</f>
        <v>0</v>
      </c>
      <c r="J7" s="111">
        <v>1</v>
      </c>
      <c r="K7" s="111">
        <v>51</v>
      </c>
      <c r="L7" s="74">
        <f>'参加申込B－１'!E16</f>
        <v>0</v>
      </c>
      <c r="M7" s="73"/>
      <c r="N7" s="73"/>
      <c r="O7" s="111">
        <v>1</v>
      </c>
      <c r="P7" s="111" t="s">
        <v>150</v>
      </c>
      <c r="Q7" s="73"/>
      <c r="R7" s="75"/>
      <c r="S7" s="73"/>
      <c r="T7" s="163">
        <f>'参加申込B－１'!D16</f>
        <v>0</v>
      </c>
      <c r="U7" s="73"/>
      <c r="V7" s="76"/>
      <c r="W7" s="112"/>
      <c r="X7" s="85" t="str">
        <f>IF('参加申込B－１'!B17="","--",SUBSTITUTE(SUBSTITUTE('参加申込B－１'!B17,"　","")," ",""))</f>
        <v>--</v>
      </c>
      <c r="Y7" s="86" t="str">
        <f>IF('参加申込B－１'!C17="","--",SUBSTITUTE(SUBSTITUTE('参加申込B－１'!C17,"　","")," ",""))</f>
        <v>--</v>
      </c>
      <c r="Z7" s="86" t="str">
        <f>IF('参加申込B－１'!B16="","--",SUBSTITUTE(SUBSTITUTE('参加申込B－１'!B16,"　","")," ",""))</f>
        <v>--</v>
      </c>
      <c r="AA7" s="86" t="str">
        <f>IF('参加申込B－１'!C16="","--",SUBSTITUTE(SUBSTITUTE('参加申込B－１'!C16,"　","")," ",""))</f>
        <v>--</v>
      </c>
      <c r="AB7" s="87"/>
      <c r="AC7" s="88"/>
      <c r="AD7" s="58"/>
      <c r="AE7" s="58"/>
      <c r="AF7" s="58"/>
      <c r="AG7" s="58"/>
      <c r="AH7" s="58"/>
      <c r="AI7" s="58"/>
    </row>
    <row r="8" spans="1:35" s="63" customFormat="1" ht="30" customHeight="1" thickBot="1" x14ac:dyDescent="0.2">
      <c r="A8" s="157">
        <v>2</v>
      </c>
      <c r="B8" s="158"/>
      <c r="C8" s="159"/>
      <c r="D8" s="102">
        <f>'参加申込B－１'!$A$97</f>
        <v>0</v>
      </c>
      <c r="E8" s="103" t="str">
        <f t="shared" si="0"/>
        <v>-- --</v>
      </c>
      <c r="F8" s="103" t="str">
        <f t="shared" si="1"/>
        <v>-- --</v>
      </c>
      <c r="G8" s="104" t="str">
        <f>'参加申込B－１'!$B$5</f>
        <v>(選択)</v>
      </c>
      <c r="H8" s="104">
        <f>'参加申込B－１'!F19</f>
        <v>0</v>
      </c>
      <c r="I8" s="104">
        <f>'参加申込B－１'!F18</f>
        <v>0</v>
      </c>
      <c r="J8" s="160">
        <v>1</v>
      </c>
      <c r="K8" s="160">
        <v>51</v>
      </c>
      <c r="L8" s="105">
        <f>'参加申込B－１'!E18</f>
        <v>0</v>
      </c>
      <c r="M8" s="104"/>
      <c r="N8" s="104"/>
      <c r="O8" s="160">
        <v>2</v>
      </c>
      <c r="P8" s="160" t="s">
        <v>150</v>
      </c>
      <c r="Q8" s="104"/>
      <c r="R8" s="106"/>
      <c r="S8" s="104"/>
      <c r="T8" s="164">
        <f>'参加申込B－１'!D18</f>
        <v>0</v>
      </c>
      <c r="U8" s="104"/>
      <c r="V8" s="107"/>
      <c r="W8" s="112"/>
      <c r="X8" s="85" t="str">
        <f>IF('参加申込B－１'!B19="","--",SUBSTITUTE(SUBSTITUTE('参加申込B－１'!B19,"　","")," ",""))</f>
        <v>--</v>
      </c>
      <c r="Y8" s="86" t="str">
        <f>IF('参加申込B－１'!C19="","--",SUBSTITUTE(SUBSTITUTE('参加申込B－１'!C19,"　","")," ",""))</f>
        <v>--</v>
      </c>
      <c r="Z8" s="86" t="str">
        <f>IF('参加申込B－１'!B18="","--",SUBSTITUTE(SUBSTITUTE('参加申込B－１'!B18,"　","")," ",""))</f>
        <v>--</v>
      </c>
      <c r="AA8" s="86" t="str">
        <f>IF('参加申込B－１'!C18="","--",SUBSTITUTE(SUBSTITUTE('参加申込B－１'!C18,"　","")," ",""))</f>
        <v>--</v>
      </c>
      <c r="AB8" s="87"/>
      <c r="AC8" s="88"/>
      <c r="AD8" s="58"/>
      <c r="AE8" s="58"/>
      <c r="AF8" s="58"/>
      <c r="AG8" s="58"/>
      <c r="AH8" s="58"/>
      <c r="AI8" s="58"/>
    </row>
    <row r="9" spans="1:35" s="63" customFormat="1" ht="30" customHeight="1" x14ac:dyDescent="0.15">
      <c r="A9" s="108">
        <v>3</v>
      </c>
      <c r="B9" s="109"/>
      <c r="C9" s="110"/>
      <c r="D9" s="71">
        <f>'参加申込B－１'!$A$97</f>
        <v>0</v>
      </c>
      <c r="E9" s="72" t="str">
        <f t="shared" si="0"/>
        <v>-- --</v>
      </c>
      <c r="F9" s="72" t="str">
        <f t="shared" si="1"/>
        <v>-- --</v>
      </c>
      <c r="G9" s="73" t="str">
        <f>'参加申込B－１'!$B$5</f>
        <v>(選択)</v>
      </c>
      <c r="H9" s="73">
        <f>'参加申込B－１'!F21</f>
        <v>0</v>
      </c>
      <c r="I9" s="73">
        <f>'参加申込B－１'!F20</f>
        <v>0</v>
      </c>
      <c r="J9" s="111">
        <v>1</v>
      </c>
      <c r="K9" s="111">
        <v>55</v>
      </c>
      <c r="L9" s="74">
        <f>'参加申込B－１'!E20</f>
        <v>0</v>
      </c>
      <c r="M9" s="73"/>
      <c r="N9" s="73"/>
      <c r="O9" s="111">
        <v>1</v>
      </c>
      <c r="P9" s="111" t="s">
        <v>151</v>
      </c>
      <c r="Q9" s="73"/>
      <c r="R9" s="75"/>
      <c r="S9" s="73"/>
      <c r="T9" s="163">
        <f>'参加申込B－１'!D20</f>
        <v>0</v>
      </c>
      <c r="U9" s="73"/>
      <c r="V9" s="76"/>
      <c r="W9" s="112"/>
      <c r="X9" s="85" t="str">
        <f>IF('参加申込B－１'!B21="","--",SUBSTITUTE(SUBSTITUTE('参加申込B－１'!B21,"　","")," ",""))</f>
        <v>--</v>
      </c>
      <c r="Y9" s="86" t="str">
        <f>IF('参加申込B－１'!C21="","--",SUBSTITUTE(SUBSTITUTE('参加申込B－１'!C21,"　","")," ",""))</f>
        <v>--</v>
      </c>
      <c r="Z9" s="86" t="str">
        <f>IF('参加申込B－１'!B20="","--",SUBSTITUTE(SUBSTITUTE('参加申込B－１'!B20,"　","")," ",""))</f>
        <v>--</v>
      </c>
      <c r="AA9" s="86" t="str">
        <f>IF('参加申込B－１'!C20="","--",SUBSTITUTE(SUBSTITUTE('参加申込B－１'!C20,"　","")," ",""))</f>
        <v>--</v>
      </c>
      <c r="AB9" s="87"/>
      <c r="AC9" s="88"/>
      <c r="AD9" s="58"/>
      <c r="AE9" s="58"/>
      <c r="AF9" s="58"/>
      <c r="AG9" s="58"/>
      <c r="AH9" s="58"/>
      <c r="AI9" s="58"/>
    </row>
    <row r="10" spans="1:35" s="63" customFormat="1" ht="30" customHeight="1" thickBot="1" x14ac:dyDescent="0.2">
      <c r="A10" s="114">
        <v>4</v>
      </c>
      <c r="B10" s="115"/>
      <c r="C10" s="116"/>
      <c r="D10" s="89">
        <f>'参加申込B－１'!$A$97</f>
        <v>0</v>
      </c>
      <c r="E10" s="90" t="str">
        <f t="shared" si="0"/>
        <v>-- --</v>
      </c>
      <c r="F10" s="90" t="str">
        <f t="shared" si="1"/>
        <v>-- --</v>
      </c>
      <c r="G10" s="91" t="str">
        <f>'参加申込B－１'!$B$5</f>
        <v>(選択)</v>
      </c>
      <c r="H10" s="91">
        <f>'参加申込B－１'!F23</f>
        <v>0</v>
      </c>
      <c r="I10" s="91">
        <f>'参加申込B－１'!F22</f>
        <v>0</v>
      </c>
      <c r="J10" s="160">
        <v>1</v>
      </c>
      <c r="K10" s="117">
        <v>55</v>
      </c>
      <c r="L10" s="92">
        <f>'参加申込B－１'!E22</f>
        <v>0</v>
      </c>
      <c r="M10" s="91"/>
      <c r="N10" s="91"/>
      <c r="O10" s="160">
        <v>2</v>
      </c>
      <c r="P10" s="117" t="s">
        <v>151</v>
      </c>
      <c r="Q10" s="91"/>
      <c r="R10" s="93"/>
      <c r="S10" s="91"/>
      <c r="T10" s="165">
        <f>'参加申込B－１'!D22</f>
        <v>0</v>
      </c>
      <c r="U10" s="91"/>
      <c r="V10" s="94"/>
      <c r="W10" s="112"/>
      <c r="X10" s="85" t="str">
        <f>IF('参加申込B－１'!B23="","--",SUBSTITUTE(SUBSTITUTE('参加申込B－１'!B23,"　","")," ",""))</f>
        <v>--</v>
      </c>
      <c r="Y10" s="86" t="str">
        <f>IF('参加申込B－１'!C23="","--",SUBSTITUTE(SUBSTITUTE('参加申込B－１'!C23,"　","")," ",""))</f>
        <v>--</v>
      </c>
      <c r="Z10" s="86" t="str">
        <f>IF('参加申込B－１'!B22="","--",SUBSTITUTE(SUBSTITUTE('参加申込B－１'!B22,"　","")," ",""))</f>
        <v>--</v>
      </c>
      <c r="AA10" s="86" t="str">
        <f>IF('参加申込B－１'!C22="","--",SUBSTITUTE(SUBSTITUTE('参加申込B－１'!C22,"　","")," ",""))</f>
        <v>--</v>
      </c>
      <c r="AB10" s="87"/>
      <c r="AC10" s="88"/>
      <c r="AD10" s="58"/>
      <c r="AE10" s="58"/>
      <c r="AF10" s="58"/>
      <c r="AG10" s="58"/>
      <c r="AH10" s="58"/>
      <c r="AI10" s="58"/>
    </row>
    <row r="11" spans="1:35" s="63" customFormat="1" ht="30" customHeight="1" x14ac:dyDescent="0.15">
      <c r="A11" s="122">
        <v>5</v>
      </c>
      <c r="B11" s="123"/>
      <c r="C11" s="124"/>
      <c r="D11" s="125">
        <f>'参加申込B－１'!$A$97</f>
        <v>0</v>
      </c>
      <c r="E11" s="126" t="str">
        <f t="shared" si="0"/>
        <v>-- --</v>
      </c>
      <c r="F11" s="126" t="str">
        <f t="shared" si="1"/>
        <v>-- --</v>
      </c>
      <c r="G11" s="100" t="str">
        <f>'参加申込B－１'!$B$5</f>
        <v>(選択)</v>
      </c>
      <c r="H11" s="100">
        <f>'参加申込B－１'!F25</f>
        <v>0</v>
      </c>
      <c r="I11" s="100">
        <f>'参加申込B－１'!F24</f>
        <v>0</v>
      </c>
      <c r="J11" s="111">
        <v>1</v>
      </c>
      <c r="K11" s="127">
        <v>60</v>
      </c>
      <c r="L11" s="128">
        <f>'参加申込B－１'!E24</f>
        <v>0</v>
      </c>
      <c r="M11" s="100"/>
      <c r="N11" s="100"/>
      <c r="O11" s="111">
        <v>1</v>
      </c>
      <c r="P11" s="127" t="s">
        <v>152</v>
      </c>
      <c r="Q11" s="100"/>
      <c r="R11" s="99"/>
      <c r="S11" s="100"/>
      <c r="T11" s="166">
        <f>'参加申込B－１'!D24</f>
        <v>0</v>
      </c>
      <c r="U11" s="100"/>
      <c r="V11" s="101"/>
      <c r="W11" s="112"/>
      <c r="X11" s="85" t="str">
        <f>IF('参加申込B－１'!B25="","--",SUBSTITUTE(SUBSTITUTE('参加申込B－１'!B25,"　","")," ",""))</f>
        <v>--</v>
      </c>
      <c r="Y11" s="86" t="str">
        <f>IF('参加申込B－１'!C25="","--",SUBSTITUTE(SUBSTITUTE('参加申込B－１'!C25,"　","")," ",""))</f>
        <v>--</v>
      </c>
      <c r="Z11" s="86" t="str">
        <f>IF('参加申込B－１'!B24="","--",SUBSTITUTE(SUBSTITUTE('参加申込B－１'!B24,"　","")," ",""))</f>
        <v>--</v>
      </c>
      <c r="AA11" s="86" t="str">
        <f>IF('参加申込B－１'!C24="","--",SUBSTITUTE(SUBSTITUTE('参加申込B－１'!C24,"　","")," ",""))</f>
        <v>--</v>
      </c>
      <c r="AB11" s="87"/>
      <c r="AC11" s="88"/>
      <c r="AD11" s="58"/>
      <c r="AE11" s="58"/>
      <c r="AF11" s="58"/>
      <c r="AG11" s="58"/>
      <c r="AH11" s="58"/>
      <c r="AI11" s="58"/>
    </row>
    <row r="12" spans="1:35" s="63" customFormat="1" ht="30" customHeight="1" thickBot="1" x14ac:dyDescent="0.2">
      <c r="A12" s="157">
        <v>6</v>
      </c>
      <c r="B12" s="158"/>
      <c r="C12" s="159"/>
      <c r="D12" s="102">
        <f>'参加申込B－１'!$A$97</f>
        <v>0</v>
      </c>
      <c r="E12" s="103" t="str">
        <f t="shared" si="0"/>
        <v>-- --</v>
      </c>
      <c r="F12" s="103" t="str">
        <f t="shared" si="1"/>
        <v>-- --</v>
      </c>
      <c r="G12" s="104" t="str">
        <f>'参加申込B－１'!$B$5</f>
        <v>(選択)</v>
      </c>
      <c r="H12" s="104">
        <f>'参加申込B－１'!F27</f>
        <v>0</v>
      </c>
      <c r="I12" s="104">
        <f>'参加申込B－１'!F26</f>
        <v>0</v>
      </c>
      <c r="J12" s="160">
        <v>1</v>
      </c>
      <c r="K12" s="160">
        <v>60</v>
      </c>
      <c r="L12" s="105">
        <f>'参加申込B－１'!E26</f>
        <v>0</v>
      </c>
      <c r="M12" s="104"/>
      <c r="N12" s="104"/>
      <c r="O12" s="160">
        <v>2</v>
      </c>
      <c r="P12" s="160" t="s">
        <v>152</v>
      </c>
      <c r="Q12" s="104"/>
      <c r="R12" s="106"/>
      <c r="S12" s="104"/>
      <c r="T12" s="164">
        <f>'参加申込B－１'!D26</f>
        <v>0</v>
      </c>
      <c r="U12" s="104"/>
      <c r="V12" s="107"/>
      <c r="W12" s="112"/>
      <c r="X12" s="85" t="str">
        <f>IF('参加申込B－１'!B27="","--",SUBSTITUTE(SUBSTITUTE('参加申込B－１'!B27,"　","")," ",""))</f>
        <v>--</v>
      </c>
      <c r="Y12" s="86" t="str">
        <f>IF('参加申込B－１'!C27="","--",SUBSTITUTE(SUBSTITUTE('参加申込B－１'!C27,"　","")," ",""))</f>
        <v>--</v>
      </c>
      <c r="Z12" s="86" t="str">
        <f>IF('参加申込B－１'!B26="","--",SUBSTITUTE(SUBSTITUTE('参加申込B－１'!B26,"　","")," ",""))</f>
        <v>--</v>
      </c>
      <c r="AA12" s="86" t="str">
        <f>IF('参加申込B－１'!C26="","--",SUBSTITUTE(SUBSTITUTE('参加申込B－１'!C26,"　","")," ",""))</f>
        <v>--</v>
      </c>
      <c r="AB12" s="87"/>
      <c r="AC12" s="88"/>
      <c r="AD12" s="58"/>
      <c r="AE12" s="58"/>
      <c r="AF12" s="58"/>
      <c r="AG12" s="58"/>
      <c r="AH12" s="58"/>
      <c r="AI12" s="58"/>
    </row>
    <row r="13" spans="1:35" s="63" customFormat="1" ht="30" customHeight="1" x14ac:dyDescent="0.15">
      <c r="A13" s="108">
        <v>7</v>
      </c>
      <c r="B13" s="109"/>
      <c r="C13" s="110"/>
      <c r="D13" s="71">
        <f>'参加申込B－１'!$A$97</f>
        <v>0</v>
      </c>
      <c r="E13" s="72" t="str">
        <f t="shared" si="0"/>
        <v>-- --</v>
      </c>
      <c r="F13" s="72" t="str">
        <f t="shared" si="1"/>
        <v>-- --</v>
      </c>
      <c r="G13" s="73" t="str">
        <f>'参加申込B－１'!$B$5</f>
        <v>(選択)</v>
      </c>
      <c r="H13" s="73">
        <f>'参加申込B－１'!F29</f>
        <v>0</v>
      </c>
      <c r="I13" s="73">
        <f>'参加申込B－１'!F28</f>
        <v>0</v>
      </c>
      <c r="J13" s="111">
        <v>1</v>
      </c>
      <c r="K13" s="111">
        <v>65</v>
      </c>
      <c r="L13" s="74">
        <f>'参加申込B－１'!E28</f>
        <v>0</v>
      </c>
      <c r="M13" s="73"/>
      <c r="N13" s="73"/>
      <c r="O13" s="111">
        <v>1</v>
      </c>
      <c r="P13" s="111" t="s">
        <v>153</v>
      </c>
      <c r="Q13" s="73"/>
      <c r="R13" s="75"/>
      <c r="S13" s="73"/>
      <c r="T13" s="163">
        <f>'参加申込B－１'!D28</f>
        <v>0</v>
      </c>
      <c r="U13" s="73"/>
      <c r="V13" s="76"/>
      <c r="W13" s="112"/>
      <c r="X13" s="85" t="str">
        <f>IF('参加申込B－１'!B29="","--",SUBSTITUTE(SUBSTITUTE('参加申込B－１'!B29,"　","")," ",""))</f>
        <v>--</v>
      </c>
      <c r="Y13" s="86" t="str">
        <f>IF('参加申込B－１'!C29="","--",SUBSTITUTE(SUBSTITUTE('参加申込B－１'!C29,"　","")," ",""))</f>
        <v>--</v>
      </c>
      <c r="Z13" s="86" t="str">
        <f>IF('参加申込B－１'!B28="","--",SUBSTITUTE(SUBSTITUTE('参加申込B－１'!B28,"　","")," ",""))</f>
        <v>--</v>
      </c>
      <c r="AA13" s="86" t="str">
        <f>IF('参加申込B－１'!C28="","--",SUBSTITUTE(SUBSTITUTE('参加申込B－１'!C28,"　","")," ",""))</f>
        <v>--</v>
      </c>
      <c r="AB13" s="87"/>
      <c r="AC13" s="88"/>
      <c r="AD13" s="58"/>
      <c r="AE13" s="58"/>
      <c r="AF13" s="58"/>
      <c r="AG13" s="58"/>
      <c r="AH13" s="58"/>
      <c r="AI13" s="58"/>
    </row>
    <row r="14" spans="1:35" s="63" customFormat="1" ht="30" customHeight="1" thickBot="1" x14ac:dyDescent="0.2">
      <c r="A14" s="114">
        <v>8</v>
      </c>
      <c r="B14" s="115"/>
      <c r="C14" s="116"/>
      <c r="D14" s="89">
        <f>'参加申込B－１'!$A$97</f>
        <v>0</v>
      </c>
      <c r="E14" s="90" t="str">
        <f t="shared" si="0"/>
        <v>-- --</v>
      </c>
      <c r="F14" s="90" t="str">
        <f t="shared" si="1"/>
        <v>-- --</v>
      </c>
      <c r="G14" s="91" t="str">
        <f>'参加申込B－１'!$B$5</f>
        <v>(選択)</v>
      </c>
      <c r="H14" s="91">
        <f>'参加申込B－１'!F31</f>
        <v>0</v>
      </c>
      <c r="I14" s="91">
        <f>'参加申込B－１'!F30</f>
        <v>0</v>
      </c>
      <c r="J14" s="160">
        <v>1</v>
      </c>
      <c r="K14" s="117">
        <v>65</v>
      </c>
      <c r="L14" s="92">
        <f>'参加申込B－１'!E30</f>
        <v>0</v>
      </c>
      <c r="M14" s="91"/>
      <c r="N14" s="91"/>
      <c r="O14" s="160">
        <v>2</v>
      </c>
      <c r="P14" s="117" t="s">
        <v>153</v>
      </c>
      <c r="Q14" s="91"/>
      <c r="R14" s="93"/>
      <c r="S14" s="91"/>
      <c r="T14" s="165">
        <f>'参加申込B－１'!D30</f>
        <v>0</v>
      </c>
      <c r="U14" s="91"/>
      <c r="V14" s="94"/>
      <c r="W14" s="112"/>
      <c r="X14" s="118" t="str">
        <f>IF('参加申込B－１'!B31="","--",SUBSTITUTE(SUBSTITUTE('参加申込B－１'!B31,"　","")," ",""))</f>
        <v>--</v>
      </c>
      <c r="Y14" s="119" t="str">
        <f>IF('参加申込B－１'!C31="","--",SUBSTITUTE(SUBSTITUTE('参加申込B－１'!C31,"　","")," ",""))</f>
        <v>--</v>
      </c>
      <c r="Z14" s="119" t="str">
        <f>IF('参加申込B－１'!B30="","--",SUBSTITUTE(SUBSTITUTE('参加申込B－１'!B30,"　","")," ",""))</f>
        <v>--</v>
      </c>
      <c r="AA14" s="119" t="str">
        <f>IF('参加申込B－１'!C30="","--",SUBSTITUTE(SUBSTITUTE('参加申込B－１'!C30,"　","")," ",""))</f>
        <v>--</v>
      </c>
      <c r="AB14" s="120"/>
      <c r="AC14" s="121"/>
      <c r="AD14" s="58"/>
      <c r="AE14" s="58"/>
      <c r="AF14" s="58"/>
      <c r="AG14" s="58"/>
      <c r="AH14" s="58"/>
      <c r="AI14" s="58"/>
    </row>
    <row r="15" spans="1:35" s="63" customFormat="1" ht="30" customHeight="1" x14ac:dyDescent="0.15">
      <c r="A15" s="122">
        <v>9</v>
      </c>
      <c r="B15" s="123"/>
      <c r="C15" s="124"/>
      <c r="D15" s="125">
        <f>'参加申込B－１'!$A$97</f>
        <v>0</v>
      </c>
      <c r="E15" s="126" t="str">
        <f t="shared" si="0"/>
        <v>-- --</v>
      </c>
      <c r="F15" s="126" t="str">
        <f t="shared" si="1"/>
        <v>-- --</v>
      </c>
      <c r="G15" s="100" t="str">
        <f>'参加申込B－１'!$B$5</f>
        <v>(選択)</v>
      </c>
      <c r="H15" s="100">
        <f>'参加申込B－１'!F33</f>
        <v>0</v>
      </c>
      <c r="I15" s="100">
        <f>'参加申込B－１'!F32</f>
        <v>0</v>
      </c>
      <c r="J15" s="111">
        <v>1</v>
      </c>
      <c r="K15" s="111">
        <v>71</v>
      </c>
      <c r="L15" s="128">
        <f>'参加申込B－１'!E32</f>
        <v>0</v>
      </c>
      <c r="M15" s="100"/>
      <c r="N15" s="100"/>
      <c r="O15" s="111">
        <v>1</v>
      </c>
      <c r="P15" s="111" t="s">
        <v>154</v>
      </c>
      <c r="Q15" s="100"/>
      <c r="R15" s="99"/>
      <c r="S15" s="100"/>
      <c r="T15" s="166">
        <f>'参加申込B－１'!D32</f>
        <v>0</v>
      </c>
      <c r="U15" s="100"/>
      <c r="V15" s="101"/>
      <c r="W15" s="112"/>
      <c r="X15" s="77" t="str">
        <f>IF('参加申込B－１'!B33="","--",SUBSTITUTE(SUBSTITUTE('参加申込B－１'!B33,"　","")," ",""))</f>
        <v>--</v>
      </c>
      <c r="Y15" s="78" t="str">
        <f>IF('参加申込B－１'!C33="","--",SUBSTITUTE(SUBSTITUTE('参加申込B－１'!C33,"　","")," ",""))</f>
        <v>--</v>
      </c>
      <c r="Z15" s="78" t="str">
        <f>IF('参加申込B－１'!B32="","--",SUBSTITUTE(SUBSTITUTE('参加申込B－１'!B32,"　","")," ",""))</f>
        <v>--</v>
      </c>
      <c r="AA15" s="78" t="str">
        <f>IF('参加申込B－１'!C32="","--",SUBSTITUTE(SUBSTITUTE('参加申込B－１'!C32,"　","")," ",""))</f>
        <v>--</v>
      </c>
      <c r="AB15" s="79"/>
      <c r="AC15" s="80"/>
      <c r="AD15" s="58"/>
      <c r="AE15" s="58"/>
      <c r="AF15" s="58"/>
      <c r="AG15" s="58"/>
      <c r="AH15" s="58"/>
      <c r="AI15" s="58"/>
    </row>
    <row r="16" spans="1:35" s="63" customFormat="1" ht="30" customHeight="1" thickBot="1" x14ac:dyDescent="0.2">
      <c r="A16" s="114">
        <v>10</v>
      </c>
      <c r="B16" s="115"/>
      <c r="C16" s="116"/>
      <c r="D16" s="89">
        <f>'参加申込B－１'!$A$97</f>
        <v>0</v>
      </c>
      <c r="E16" s="90" t="str">
        <f t="shared" si="0"/>
        <v>-- --</v>
      </c>
      <c r="F16" s="90" t="str">
        <f t="shared" si="1"/>
        <v>-- --</v>
      </c>
      <c r="G16" s="91" t="str">
        <f>'参加申込B－１'!$B$5</f>
        <v>(選択)</v>
      </c>
      <c r="H16" s="91">
        <f>'参加申込B－１'!F35</f>
        <v>0</v>
      </c>
      <c r="I16" s="91">
        <f>'参加申込B－１'!F34</f>
        <v>0</v>
      </c>
      <c r="J16" s="160">
        <v>1</v>
      </c>
      <c r="K16" s="117">
        <v>71</v>
      </c>
      <c r="L16" s="92">
        <f>'参加申込B－１'!E34</f>
        <v>0</v>
      </c>
      <c r="M16" s="91"/>
      <c r="N16" s="91"/>
      <c r="O16" s="160">
        <v>2</v>
      </c>
      <c r="P16" s="117" t="s">
        <v>154</v>
      </c>
      <c r="Q16" s="91"/>
      <c r="R16" s="93"/>
      <c r="S16" s="91"/>
      <c r="T16" s="165">
        <f>'参加申込B－１'!D34</f>
        <v>0</v>
      </c>
      <c r="U16" s="91"/>
      <c r="V16" s="94"/>
      <c r="W16" s="112"/>
      <c r="X16" s="85" t="str">
        <f>IF('参加申込B－１'!B35="","--",SUBSTITUTE(SUBSTITUTE('参加申込B－１'!B35,"　","")," ",""))</f>
        <v>--</v>
      </c>
      <c r="Y16" s="86" t="str">
        <f>IF('参加申込B－１'!C35="","--",SUBSTITUTE(SUBSTITUTE('参加申込B－１'!C35,"　","")," ",""))</f>
        <v>--</v>
      </c>
      <c r="Z16" s="86" t="str">
        <f>IF('参加申込B－１'!B34="","--",SUBSTITUTE(SUBSTITUTE('参加申込B－１'!B34,"　","")," ",""))</f>
        <v>--</v>
      </c>
      <c r="AA16" s="86" t="str">
        <f>IF('参加申込B－１'!C34="","--",SUBSTITUTE(SUBSTITUTE('参加申込B－１'!C34,"　","")," ",""))</f>
        <v>--</v>
      </c>
      <c r="AB16" s="87"/>
      <c r="AC16" s="88"/>
      <c r="AD16" s="58"/>
      <c r="AE16" s="58"/>
      <c r="AF16" s="58"/>
      <c r="AG16" s="58"/>
      <c r="AH16" s="58"/>
      <c r="AI16" s="58"/>
    </row>
    <row r="17" spans="1:170" s="63" customFormat="1" ht="30" customHeight="1" x14ac:dyDescent="0.15">
      <c r="A17" s="122">
        <v>11</v>
      </c>
      <c r="B17" s="123"/>
      <c r="C17" s="124"/>
      <c r="D17" s="125">
        <f>'参加申込B－１'!$A$97</f>
        <v>0</v>
      </c>
      <c r="E17" s="126" t="str">
        <f t="shared" si="0"/>
        <v>-- --</v>
      </c>
      <c r="F17" s="126" t="str">
        <f t="shared" si="1"/>
        <v>-- --</v>
      </c>
      <c r="G17" s="100" t="str">
        <f>'参加申込B－１'!$B$5</f>
        <v>(選択)</v>
      </c>
      <c r="H17" s="100">
        <f>'参加申込B－１'!F37</f>
        <v>0</v>
      </c>
      <c r="I17" s="100">
        <f>'参加申込B－１'!F36</f>
        <v>0</v>
      </c>
      <c r="J17" s="111">
        <v>1</v>
      </c>
      <c r="K17" s="127">
        <v>80</v>
      </c>
      <c r="L17" s="128">
        <f>'参加申込B－１'!E36</f>
        <v>0</v>
      </c>
      <c r="M17" s="100"/>
      <c r="N17" s="100"/>
      <c r="O17" s="111">
        <v>1</v>
      </c>
      <c r="P17" s="127" t="s">
        <v>155</v>
      </c>
      <c r="Q17" s="100"/>
      <c r="R17" s="99"/>
      <c r="S17" s="100"/>
      <c r="T17" s="166">
        <f>'参加申込B－１'!D36</f>
        <v>0</v>
      </c>
      <c r="U17" s="100"/>
      <c r="V17" s="101"/>
      <c r="W17" s="112"/>
      <c r="X17" s="85" t="str">
        <f>IF('参加申込B－１'!B37="","--",SUBSTITUTE(SUBSTITUTE('参加申込B－１'!B37,"　","")," ",""))</f>
        <v>--</v>
      </c>
      <c r="Y17" s="86" t="str">
        <f>IF('参加申込B－１'!C37="","--",SUBSTITUTE(SUBSTITUTE('参加申込B－１'!C37,"　","")," ",""))</f>
        <v>--</v>
      </c>
      <c r="Z17" s="86" t="str">
        <f>IF('参加申込B－１'!B36="","--",SUBSTITUTE(SUBSTITUTE('参加申込B－１'!B36,"　","")," ",""))</f>
        <v>--</v>
      </c>
      <c r="AA17" s="86" t="str">
        <f>IF('参加申込B－１'!C36="","--",SUBSTITUTE(SUBSTITUTE('参加申込B－１'!C36,"　","")," ",""))</f>
        <v>--</v>
      </c>
      <c r="AB17" s="87"/>
      <c r="AC17" s="88"/>
      <c r="AD17" s="58"/>
      <c r="AE17" s="58"/>
      <c r="AF17" s="58"/>
      <c r="AG17" s="58"/>
      <c r="AH17" s="58"/>
      <c r="AI17" s="58"/>
    </row>
    <row r="18" spans="1:170" s="63" customFormat="1" ht="30" customHeight="1" thickBot="1" x14ac:dyDescent="0.2">
      <c r="A18" s="157">
        <v>12</v>
      </c>
      <c r="B18" s="158"/>
      <c r="C18" s="159"/>
      <c r="D18" s="102">
        <f>'参加申込B－１'!$A$97</f>
        <v>0</v>
      </c>
      <c r="E18" s="103" t="str">
        <f t="shared" si="0"/>
        <v>-- --</v>
      </c>
      <c r="F18" s="103" t="str">
        <f t="shared" si="1"/>
        <v>-- --</v>
      </c>
      <c r="G18" s="104" t="str">
        <f>'参加申込B－１'!$B$5</f>
        <v>(選択)</v>
      </c>
      <c r="H18" s="104">
        <f>'参加申込B－１'!F39</f>
        <v>0</v>
      </c>
      <c r="I18" s="104">
        <f>'参加申込B－１'!F38</f>
        <v>0</v>
      </c>
      <c r="J18" s="160">
        <v>1</v>
      </c>
      <c r="K18" s="160">
        <v>80</v>
      </c>
      <c r="L18" s="105">
        <f>'参加申込B－１'!E38</f>
        <v>0</v>
      </c>
      <c r="M18" s="104"/>
      <c r="N18" s="104"/>
      <c r="O18" s="160">
        <v>2</v>
      </c>
      <c r="P18" s="160" t="s">
        <v>155</v>
      </c>
      <c r="Q18" s="104"/>
      <c r="R18" s="106"/>
      <c r="S18" s="104"/>
      <c r="T18" s="164">
        <f>'参加申込B－１'!D38</f>
        <v>0</v>
      </c>
      <c r="U18" s="104"/>
      <c r="V18" s="107"/>
      <c r="W18" s="112"/>
      <c r="X18" s="85" t="str">
        <f>IF('参加申込B－１'!B39="","--",SUBSTITUTE(SUBSTITUTE('参加申込B－１'!B39,"　","")," ",""))</f>
        <v>--</v>
      </c>
      <c r="Y18" s="86" t="str">
        <f>IF('参加申込B－１'!C39="","--",SUBSTITUTE(SUBSTITUTE('参加申込B－１'!C39,"　","")," ",""))</f>
        <v>--</v>
      </c>
      <c r="Z18" s="86" t="str">
        <f>IF('参加申込B－１'!B38="","--",SUBSTITUTE(SUBSTITUTE('参加申込B－１'!B38,"　","")," ",""))</f>
        <v>--</v>
      </c>
      <c r="AA18" s="86" t="str">
        <f>IF('参加申込B－１'!C38="","--",SUBSTITUTE(SUBSTITUTE('参加申込B－１'!C38,"　","")," ",""))</f>
        <v>--</v>
      </c>
      <c r="AB18" s="87"/>
      <c r="AC18" s="88"/>
      <c r="AD18" s="58"/>
      <c r="AE18" s="58"/>
      <c r="AF18" s="58"/>
      <c r="AG18" s="58"/>
      <c r="AH18" s="58"/>
      <c r="AI18" s="58"/>
    </row>
    <row r="19" spans="1:170" s="63" customFormat="1" ht="30" customHeight="1" x14ac:dyDescent="0.15">
      <c r="A19" s="108">
        <v>13</v>
      </c>
      <c r="B19" s="109"/>
      <c r="C19" s="110"/>
      <c r="D19" s="71">
        <f>'参加申込B－１'!$A$97</f>
        <v>0</v>
      </c>
      <c r="E19" s="72" t="str">
        <f t="shared" si="0"/>
        <v>-- --</v>
      </c>
      <c r="F19" s="72" t="str">
        <f t="shared" si="1"/>
        <v>-- --</v>
      </c>
      <c r="G19" s="73" t="str">
        <f>'参加申込B－１'!$B$5</f>
        <v>(選択)</v>
      </c>
      <c r="H19" s="73">
        <f>'参加申込B－１'!F41</f>
        <v>0</v>
      </c>
      <c r="I19" s="73">
        <f>'参加申込B－１'!F40</f>
        <v>0</v>
      </c>
      <c r="J19" s="111">
        <v>1</v>
      </c>
      <c r="K19" s="111">
        <v>92</v>
      </c>
      <c r="L19" s="74">
        <f>'参加申込B－１'!E40</f>
        <v>0</v>
      </c>
      <c r="M19" s="73"/>
      <c r="N19" s="73"/>
      <c r="O19" s="111">
        <v>1</v>
      </c>
      <c r="P19" s="111" t="s">
        <v>156</v>
      </c>
      <c r="Q19" s="73"/>
      <c r="R19" s="75"/>
      <c r="S19" s="73"/>
      <c r="T19" s="163">
        <f>'参加申込B－１'!D40</f>
        <v>0</v>
      </c>
      <c r="U19" s="73"/>
      <c r="V19" s="76"/>
      <c r="W19" s="112"/>
      <c r="X19" s="85" t="str">
        <f>IF('参加申込B－１'!B41="","--",SUBSTITUTE(SUBSTITUTE('参加申込B－１'!B41,"　","")," ",""))</f>
        <v>--</v>
      </c>
      <c r="Y19" s="86" t="str">
        <f>IF('参加申込B－１'!C41="","--",SUBSTITUTE(SUBSTITUTE('参加申込B－１'!C41,"　","")," ",""))</f>
        <v>--</v>
      </c>
      <c r="Z19" s="86" t="str">
        <f>IF('参加申込B－１'!B40="","--",SUBSTITUTE(SUBSTITUTE('参加申込B－１'!B40,"　","")," ",""))</f>
        <v>--</v>
      </c>
      <c r="AA19" s="86" t="str">
        <f>IF('参加申込B－１'!C40="","--",SUBSTITUTE(SUBSTITUTE('参加申込B－１'!C40,"　","")," ",""))</f>
        <v>--</v>
      </c>
      <c r="AB19" s="87"/>
      <c r="AC19" s="88"/>
      <c r="AD19" s="58"/>
      <c r="AE19" s="58"/>
      <c r="AF19" s="58"/>
      <c r="AG19" s="58"/>
      <c r="AH19" s="58"/>
      <c r="AI19" s="58"/>
    </row>
    <row r="20" spans="1:170" s="63" customFormat="1" ht="30" customHeight="1" thickBot="1" x14ac:dyDescent="0.2">
      <c r="A20" s="114">
        <v>14</v>
      </c>
      <c r="B20" s="115"/>
      <c r="C20" s="116"/>
      <c r="D20" s="89">
        <f>'参加申込B－１'!$A$97</f>
        <v>0</v>
      </c>
      <c r="E20" s="90" t="str">
        <f t="shared" si="0"/>
        <v>-- --</v>
      </c>
      <c r="F20" s="90" t="str">
        <f t="shared" si="1"/>
        <v>-- --</v>
      </c>
      <c r="G20" s="91" t="str">
        <f>'参加申込B－１'!$B$5</f>
        <v>(選択)</v>
      </c>
      <c r="H20" s="91">
        <f>'参加申込B－１'!F43</f>
        <v>0</v>
      </c>
      <c r="I20" s="91">
        <f>'参加申込B－１'!F42</f>
        <v>0</v>
      </c>
      <c r="J20" s="160">
        <v>1</v>
      </c>
      <c r="K20" s="117">
        <v>92</v>
      </c>
      <c r="L20" s="92">
        <f>'参加申込B－１'!E42</f>
        <v>0</v>
      </c>
      <c r="M20" s="91"/>
      <c r="N20" s="91"/>
      <c r="O20" s="160">
        <v>2</v>
      </c>
      <c r="P20" s="117" t="s">
        <v>156</v>
      </c>
      <c r="Q20" s="91"/>
      <c r="R20" s="93"/>
      <c r="S20" s="91"/>
      <c r="T20" s="165">
        <f>'参加申込B－１'!D42</f>
        <v>0</v>
      </c>
      <c r="U20" s="91"/>
      <c r="V20" s="94"/>
      <c r="W20" s="112"/>
      <c r="X20" s="85" t="str">
        <f>IF('参加申込B－１'!B43="","--",SUBSTITUTE(SUBSTITUTE('参加申込B－１'!B43,"　","")," ",""))</f>
        <v>--</v>
      </c>
      <c r="Y20" s="86" t="str">
        <f>IF('参加申込B－１'!C43="","--",SUBSTITUTE(SUBSTITUTE('参加申込B－１'!C43,"　","")," ",""))</f>
        <v>--</v>
      </c>
      <c r="Z20" s="86" t="str">
        <f>IF('参加申込B－１'!B42="","--",SUBSTITUTE(SUBSTITUTE('参加申込B－１'!B42,"　","")," ",""))</f>
        <v>--</v>
      </c>
      <c r="AA20" s="86" t="str">
        <f>IF('参加申込B－１'!C42="","--",SUBSTITUTE(SUBSTITUTE('参加申込B－１'!C42,"　","")," ",""))</f>
        <v>--</v>
      </c>
      <c r="AB20" s="87"/>
      <c r="AC20" s="88"/>
      <c r="AD20" s="58"/>
      <c r="AE20" s="58"/>
      <c r="AF20" s="58"/>
      <c r="AG20" s="58"/>
      <c r="AH20" s="58"/>
      <c r="AI20" s="58"/>
    </row>
    <row r="21" spans="1:170" s="63" customFormat="1" ht="30" customHeight="1" x14ac:dyDescent="0.15">
      <c r="A21" s="122">
        <v>15</v>
      </c>
      <c r="B21" s="123"/>
      <c r="C21" s="124"/>
      <c r="D21" s="125">
        <f>'参加申込B－１'!$A$97</f>
        <v>0</v>
      </c>
      <c r="E21" s="126" t="str">
        <f t="shared" si="0"/>
        <v>-- --</v>
      </c>
      <c r="F21" s="126" t="str">
        <f t="shared" si="1"/>
        <v>-- --</v>
      </c>
      <c r="G21" s="100" t="str">
        <f>'参加申込B－１'!$B$5</f>
        <v>(選択)</v>
      </c>
      <c r="H21" s="100">
        <f>'参加申込B－１'!F45</f>
        <v>0</v>
      </c>
      <c r="I21" s="100">
        <f>'参加申込B－１'!F44</f>
        <v>0</v>
      </c>
      <c r="J21" s="111">
        <v>1</v>
      </c>
      <c r="K21" s="111">
        <v>125</v>
      </c>
      <c r="L21" s="128">
        <f>'参加申込B－１'!E44</f>
        <v>0</v>
      </c>
      <c r="M21" s="100"/>
      <c r="N21" s="100"/>
      <c r="O21" s="111">
        <v>1</v>
      </c>
      <c r="P21" s="127" t="s">
        <v>157</v>
      </c>
      <c r="Q21" s="100"/>
      <c r="R21" s="99"/>
      <c r="S21" s="100"/>
      <c r="T21" s="166">
        <f>'参加申込B－１'!D44</f>
        <v>0</v>
      </c>
      <c r="U21" s="100"/>
      <c r="V21" s="101"/>
      <c r="W21" s="112"/>
      <c r="X21" s="85" t="str">
        <f>IF('参加申込B－１'!B45="","--",SUBSTITUTE(SUBSTITUTE('参加申込B－１'!B45,"　","")," ",""))</f>
        <v>--</v>
      </c>
      <c r="Y21" s="86" t="str">
        <f>IF('参加申込B－１'!C45="","--",SUBSTITUTE(SUBSTITUTE('参加申込B－１'!C45,"　","")," ",""))</f>
        <v>--</v>
      </c>
      <c r="Z21" s="86" t="str">
        <f>IF('参加申込B－１'!B44="","--",SUBSTITUTE(SUBSTITUTE('参加申込B－１'!B44,"　","")," ",""))</f>
        <v>--</v>
      </c>
      <c r="AA21" s="86" t="str">
        <f>IF('参加申込B－１'!C44="","--",SUBSTITUTE(SUBSTITUTE('参加申込B－１'!C44,"　","")," ",""))</f>
        <v>--</v>
      </c>
      <c r="AB21" s="87"/>
      <c r="AC21" s="88"/>
      <c r="AD21" s="58"/>
      <c r="AE21" s="58"/>
      <c r="AF21" s="58"/>
      <c r="AG21" s="58"/>
      <c r="AH21" s="58"/>
      <c r="AI21" s="58"/>
    </row>
    <row r="22" spans="1:170" s="63" customFormat="1" ht="30" customHeight="1" thickBot="1" x14ac:dyDescent="0.2">
      <c r="A22" s="114">
        <v>16</v>
      </c>
      <c r="B22" s="115"/>
      <c r="C22" s="116"/>
      <c r="D22" s="89">
        <f>'参加申込B－１'!$A$97</f>
        <v>0</v>
      </c>
      <c r="E22" s="90" t="str">
        <f t="shared" si="0"/>
        <v>-- --</v>
      </c>
      <c r="F22" s="90" t="str">
        <f t="shared" si="1"/>
        <v>-- --</v>
      </c>
      <c r="G22" s="91" t="str">
        <f>'参加申込B－１'!$B$5</f>
        <v>(選択)</v>
      </c>
      <c r="H22" s="91">
        <f>'参加申込B－１'!F47</f>
        <v>0</v>
      </c>
      <c r="I22" s="91">
        <f>'参加申込B－１'!F46</f>
        <v>0</v>
      </c>
      <c r="J22" s="117">
        <v>1</v>
      </c>
      <c r="K22" s="117">
        <v>125</v>
      </c>
      <c r="L22" s="92">
        <f>'参加申込B－１'!E46</f>
        <v>0</v>
      </c>
      <c r="M22" s="91"/>
      <c r="N22" s="91"/>
      <c r="O22" s="117">
        <v>2</v>
      </c>
      <c r="P22" s="117" t="s">
        <v>157</v>
      </c>
      <c r="Q22" s="91"/>
      <c r="R22" s="93"/>
      <c r="S22" s="91"/>
      <c r="T22" s="165">
        <f>'参加申込B－１'!D46</f>
        <v>0</v>
      </c>
      <c r="U22" s="91"/>
      <c r="V22" s="94"/>
      <c r="W22" s="112"/>
      <c r="X22" s="95" t="str">
        <f>IF('参加申込B－１'!B47="","--",SUBSTITUTE(SUBSTITUTE('参加申込B－１'!B47,"　","")," ",""))</f>
        <v>--</v>
      </c>
      <c r="Y22" s="96" t="str">
        <f>IF('参加申込B－１'!C47="","--",SUBSTITUTE(SUBSTITUTE('参加申込B－１'!C47,"　","")," ",""))</f>
        <v>--</v>
      </c>
      <c r="Z22" s="96" t="str">
        <f>IF('参加申込B－１'!B46="","--",SUBSTITUTE(SUBSTITUTE('参加申込B－１'!B46,"　","")," ",""))</f>
        <v>--</v>
      </c>
      <c r="AA22" s="96" t="str">
        <f>IF('参加申込B－１'!C46="","--",SUBSTITUTE(SUBSTITUTE('参加申込B－１'!C46,"　","")," ",""))</f>
        <v>--</v>
      </c>
      <c r="AB22" s="97"/>
      <c r="AC22" s="98"/>
      <c r="AD22" s="58"/>
      <c r="AE22" s="58"/>
      <c r="AF22" s="58"/>
      <c r="AG22" s="58"/>
      <c r="AH22" s="58"/>
      <c r="AI22" s="58"/>
    </row>
    <row r="23" spans="1:170" s="63" customFormat="1" ht="30" customHeight="1" x14ac:dyDescent="0.15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</row>
    <row r="24" spans="1:170" s="63" customFormat="1" ht="15" thickBot="1" x14ac:dyDescent="0.2">
      <c r="A24" s="129"/>
      <c r="B24" s="58"/>
      <c r="C24" s="58"/>
      <c r="D24" s="58"/>
      <c r="E24" s="58"/>
      <c r="F24" s="58"/>
      <c r="G24" s="62"/>
      <c r="H24" s="81"/>
      <c r="I24" s="81"/>
      <c r="J24" s="377"/>
      <c r="K24" s="377"/>
      <c r="L24" s="81"/>
      <c r="M24" s="81"/>
      <c r="N24" s="377"/>
      <c r="O24" s="377"/>
      <c r="P24" s="81"/>
      <c r="Q24" s="81"/>
      <c r="R24" s="81"/>
      <c r="S24" s="81"/>
      <c r="T24" s="81"/>
      <c r="U24" s="81"/>
      <c r="V24" s="81"/>
      <c r="W24" s="377"/>
      <c r="X24" s="377"/>
      <c r="Y24" s="81"/>
      <c r="Z24" s="81"/>
      <c r="AA24" s="377"/>
      <c r="AB24" s="377"/>
      <c r="AC24" s="377"/>
      <c r="AD24" s="81"/>
      <c r="AE24" s="58"/>
      <c r="AF24" s="58"/>
      <c r="AG24" s="58"/>
      <c r="AH24" s="58"/>
      <c r="AI24" s="58"/>
    </row>
    <row r="25" spans="1:170" s="132" customFormat="1" ht="20.100000000000001" customHeight="1" thickBot="1" x14ac:dyDescent="0.2">
      <c r="A25" s="367"/>
      <c r="B25" s="179" t="s">
        <v>164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1"/>
      <c r="P25" s="181"/>
      <c r="Q25" s="182"/>
      <c r="R25" s="55"/>
      <c r="S25" s="56"/>
      <c r="T25" s="56"/>
      <c r="U25" s="56"/>
      <c r="V25" s="57"/>
      <c r="W25" s="58"/>
      <c r="X25" s="59"/>
      <c r="Y25" s="60"/>
      <c r="Z25" s="60"/>
      <c r="AA25" s="60"/>
      <c r="AB25" s="60"/>
      <c r="AC25" s="61"/>
      <c r="AD25" s="131"/>
      <c r="AE25" s="131"/>
      <c r="AF25" s="131"/>
      <c r="AG25" s="131"/>
      <c r="AH25" s="131"/>
      <c r="AI25" s="131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</row>
    <row r="26" spans="1:170" s="135" customFormat="1" ht="20.100000000000001" customHeight="1" thickBot="1" x14ac:dyDescent="0.2">
      <c r="A26" s="368"/>
      <c r="B26" s="66" t="s">
        <v>71</v>
      </c>
      <c r="C26" s="67" t="s">
        <v>72</v>
      </c>
      <c r="D26" s="67" t="s">
        <v>73</v>
      </c>
      <c r="E26" s="67" t="s">
        <v>74</v>
      </c>
      <c r="F26" s="67" t="s">
        <v>75</v>
      </c>
      <c r="G26" s="67" t="s">
        <v>76</v>
      </c>
      <c r="H26" s="67" t="s">
        <v>77</v>
      </c>
      <c r="I26" s="67" t="s">
        <v>78</v>
      </c>
      <c r="J26" s="67" t="s">
        <v>79</v>
      </c>
      <c r="K26" s="67" t="s">
        <v>80</v>
      </c>
      <c r="L26" s="67" t="s">
        <v>81</v>
      </c>
      <c r="M26" s="67" t="s">
        <v>82</v>
      </c>
      <c r="N26" s="67"/>
      <c r="O26" s="67"/>
      <c r="P26" s="67" t="s">
        <v>83</v>
      </c>
      <c r="Q26" s="68" t="s">
        <v>84</v>
      </c>
      <c r="R26" s="66" t="s">
        <v>85</v>
      </c>
      <c r="S26" s="67" t="s">
        <v>40</v>
      </c>
      <c r="T26" s="67" t="s">
        <v>86</v>
      </c>
      <c r="U26" s="67"/>
      <c r="V26" s="68"/>
      <c r="W26" s="69"/>
      <c r="X26" s="369" t="s">
        <v>87</v>
      </c>
      <c r="Y26" s="370"/>
      <c r="Z26" s="371" t="s">
        <v>88</v>
      </c>
      <c r="AA26" s="370"/>
      <c r="AB26" s="35"/>
      <c r="AC26" s="34" t="s">
        <v>89</v>
      </c>
      <c r="AD26" s="133"/>
      <c r="AE26" s="133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</row>
    <row r="27" spans="1:170" s="135" customFormat="1" ht="20.100000000000001" customHeight="1" x14ac:dyDescent="0.15">
      <c r="A27" s="108">
        <v>1</v>
      </c>
      <c r="B27" s="136"/>
      <c r="C27" s="137"/>
      <c r="D27" s="71">
        <f>参加申込A!$A$97</f>
        <v>0</v>
      </c>
      <c r="E27" s="72" t="str">
        <f t="shared" ref="E27:E42" si="2">X27&amp;" "&amp;Y27</f>
        <v xml:space="preserve"> </v>
      </c>
      <c r="F27" s="72" t="str">
        <f t="shared" ref="F27:F42" si="3">Z27&amp;" "&amp;AA27</f>
        <v xml:space="preserve"> </v>
      </c>
      <c r="G27" s="73" t="str">
        <f>参加申込A!$B$6</f>
        <v>(選択)</v>
      </c>
      <c r="H27" s="73">
        <f>参加申込A!$E$6</f>
        <v>0</v>
      </c>
      <c r="I27" s="73">
        <f>参加申込A!$E$4</f>
        <v>0</v>
      </c>
      <c r="J27" s="138">
        <v>1</v>
      </c>
      <c r="K27" s="138">
        <v>51</v>
      </c>
      <c r="L27" s="74">
        <f>参加申込A!G19</f>
        <v>0</v>
      </c>
      <c r="M27" s="73"/>
      <c r="N27" s="73"/>
      <c r="O27" s="138">
        <v>1</v>
      </c>
      <c r="P27" s="138" t="s">
        <v>150</v>
      </c>
      <c r="Q27" s="76"/>
      <c r="R27" s="75">
        <f>参加申込A!$E$6</f>
        <v>0</v>
      </c>
      <c r="S27" s="73" t="str">
        <f>SUBSTITUTE(SUBSTITUTE(参加申込A!$B$16,"　","")," ","")&amp;" "&amp;SUBSTITUTE(SUBSTITUTE(参加申込A!$C$16,"　","")," ","")</f>
        <v xml:space="preserve"> </v>
      </c>
      <c r="T27" s="163">
        <f>参加申込A!F19</f>
        <v>0</v>
      </c>
      <c r="U27" s="73"/>
      <c r="V27" s="76"/>
      <c r="W27" s="139"/>
      <c r="X27" s="85" t="str">
        <f>IF(参加申込A!B20="","",SUBSTITUTE(SUBSTITUTE(参加申込A!B20,"　","")," ",""))</f>
        <v/>
      </c>
      <c r="Y27" s="86" t="str">
        <f>IF(参加申込A!D20="","",SUBSTITUTE(SUBSTITUTE(参加申込A!D20,"　","")," ",""))</f>
        <v/>
      </c>
      <c r="Z27" s="169" t="str">
        <f>IF(参加申込A!B19="","",SUBSTITUTE(SUBSTITUTE(参加申込A!B19,"　","")," ",""))</f>
        <v/>
      </c>
      <c r="AA27" s="86" t="str">
        <f>IF(参加申込A!D19="","",SUBSTITUTE(SUBSTITUTE(参加申込A!D19,"　","")," ",""))</f>
        <v/>
      </c>
      <c r="AB27" s="87"/>
      <c r="AC27" s="88"/>
      <c r="AD27" s="140"/>
      <c r="AE27" s="133"/>
      <c r="AF27" s="168"/>
      <c r="AG27" s="17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</row>
    <row r="28" spans="1:170" s="132" customFormat="1" ht="20.100000000000001" customHeight="1" thickBot="1" x14ac:dyDescent="0.2">
      <c r="A28" s="113">
        <v>2</v>
      </c>
      <c r="B28" s="142"/>
      <c r="C28" s="143"/>
      <c r="D28" s="89">
        <f>参加申込A!$A$97</f>
        <v>0</v>
      </c>
      <c r="E28" s="90" t="str">
        <f t="shared" si="2"/>
        <v xml:space="preserve"> </v>
      </c>
      <c r="F28" s="90" t="str">
        <f t="shared" si="3"/>
        <v xml:space="preserve"> </v>
      </c>
      <c r="G28" s="91" t="str">
        <f>参加申込A!$B$6</f>
        <v>(選択)</v>
      </c>
      <c r="H28" s="91">
        <f>参加申込A!$E$6</f>
        <v>0</v>
      </c>
      <c r="I28" s="91">
        <f>参加申込A!$E$4</f>
        <v>0</v>
      </c>
      <c r="J28" s="144">
        <v>1</v>
      </c>
      <c r="K28" s="144">
        <v>51</v>
      </c>
      <c r="L28" s="92">
        <f>参加申込A!G21</f>
        <v>0</v>
      </c>
      <c r="M28" s="91"/>
      <c r="N28" s="91"/>
      <c r="O28" s="144">
        <v>2</v>
      </c>
      <c r="P28" s="144" t="s">
        <v>150</v>
      </c>
      <c r="Q28" s="94"/>
      <c r="R28" s="83">
        <f>参加申込A!$E$6</f>
        <v>0</v>
      </c>
      <c r="S28" s="82" t="str">
        <f>SUBSTITUTE(SUBSTITUTE(参加申込A!$B$16,"　","")," ","")&amp;" "&amp;SUBSTITUTE(SUBSTITUTE(参加申込A!$C$16,"　","")," ","")</f>
        <v xml:space="preserve"> </v>
      </c>
      <c r="T28" s="173">
        <f>参加申込A!F21</f>
        <v>0</v>
      </c>
      <c r="U28" s="82"/>
      <c r="V28" s="84"/>
      <c r="W28" s="139"/>
      <c r="X28" s="85" t="str">
        <f>IF(参加申込A!B22="","",SUBSTITUTE(SUBSTITUTE(参加申込A!B22,"　","")," ",""))</f>
        <v/>
      </c>
      <c r="Y28" s="86" t="str">
        <f>IF(参加申込A!D22="","",SUBSTITUTE(SUBSTITUTE(参加申込A!D22,"　","")," ",""))</f>
        <v/>
      </c>
      <c r="Z28" s="169" t="str">
        <f>IF(参加申込A!B21="","",SUBSTITUTE(SUBSTITUTE(参加申込A!B21,"　","")," ",""))</f>
        <v/>
      </c>
      <c r="AA28" s="86" t="str">
        <f>IF(参加申込A!D21="","",SUBSTITUTE(SUBSTITUTE(参加申込A!D21,"　","")," ",""))</f>
        <v/>
      </c>
      <c r="AB28" s="87"/>
      <c r="AC28" s="88"/>
      <c r="AD28" s="141"/>
      <c r="AE28" s="141"/>
      <c r="AF28" s="168"/>
      <c r="AG28" s="174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</row>
    <row r="29" spans="1:170" s="132" customFormat="1" ht="20.100000000000001" customHeight="1" x14ac:dyDescent="0.15">
      <c r="A29" s="113">
        <v>3</v>
      </c>
      <c r="B29" s="145"/>
      <c r="C29" s="146"/>
      <c r="D29" s="125">
        <f>参加申込A!$A$97</f>
        <v>0</v>
      </c>
      <c r="E29" s="126" t="str">
        <f t="shared" si="2"/>
        <v xml:space="preserve"> </v>
      </c>
      <c r="F29" s="126" t="str">
        <f t="shared" si="3"/>
        <v xml:space="preserve"> </v>
      </c>
      <c r="G29" s="100" t="str">
        <f>参加申込A!$B$6</f>
        <v>(選択)</v>
      </c>
      <c r="H29" s="100">
        <f>参加申込A!$E$6</f>
        <v>0</v>
      </c>
      <c r="I29" s="100">
        <f>参加申込A!$E$4</f>
        <v>0</v>
      </c>
      <c r="J29" s="147">
        <v>1</v>
      </c>
      <c r="K29" s="147">
        <v>55</v>
      </c>
      <c r="L29" s="128">
        <f>参加申込A!G23</f>
        <v>0</v>
      </c>
      <c r="M29" s="100"/>
      <c r="N29" s="100"/>
      <c r="O29" s="147">
        <v>1</v>
      </c>
      <c r="P29" s="147" t="s">
        <v>151</v>
      </c>
      <c r="Q29" s="101"/>
      <c r="R29" s="83">
        <f>参加申込A!$E$6</f>
        <v>0</v>
      </c>
      <c r="S29" s="82" t="str">
        <f>SUBSTITUTE(SUBSTITUTE(参加申込A!$B$16,"　","")," ","")&amp;" "&amp;SUBSTITUTE(SUBSTITUTE(参加申込A!$C$16,"　","")," ","")</f>
        <v xml:space="preserve"> </v>
      </c>
      <c r="T29" s="173">
        <f>参加申込A!F23</f>
        <v>0</v>
      </c>
      <c r="U29" s="82"/>
      <c r="V29" s="84"/>
      <c r="W29" s="139"/>
      <c r="X29" s="85" t="str">
        <f>IF(参加申込A!B24="","",SUBSTITUTE(SUBSTITUTE(参加申込A!B24,"　","")," ",""))</f>
        <v/>
      </c>
      <c r="Y29" s="86" t="str">
        <f>IF(参加申込A!D24="","",SUBSTITUTE(SUBSTITUTE(参加申込A!D24,"　","")," ",""))</f>
        <v/>
      </c>
      <c r="Z29" s="169" t="str">
        <f>IF(参加申込A!B23="","",SUBSTITUTE(SUBSTITUTE(参加申込A!B23,"　","")," ",""))</f>
        <v/>
      </c>
      <c r="AA29" s="86" t="str">
        <f>IF(参加申込A!D23="","",SUBSTITUTE(SUBSTITUTE(参加申込A!D23,"　","")," ",""))</f>
        <v/>
      </c>
      <c r="AB29" s="87"/>
      <c r="AC29" s="88"/>
      <c r="AD29" s="141"/>
      <c r="AE29" s="141"/>
      <c r="AF29" s="168"/>
      <c r="AG29" s="174"/>
      <c r="AH29" s="141"/>
      <c r="AI29" s="141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</row>
    <row r="30" spans="1:170" s="132" customFormat="1" ht="20.100000000000001" customHeight="1" thickBot="1" x14ac:dyDescent="0.2">
      <c r="A30" s="113">
        <v>4</v>
      </c>
      <c r="B30" s="175"/>
      <c r="C30" s="176"/>
      <c r="D30" s="102">
        <f>参加申込A!$A$97</f>
        <v>0</v>
      </c>
      <c r="E30" s="103" t="str">
        <f t="shared" si="2"/>
        <v xml:space="preserve"> </v>
      </c>
      <c r="F30" s="103" t="str">
        <f t="shared" si="3"/>
        <v xml:space="preserve"> </v>
      </c>
      <c r="G30" s="104" t="str">
        <f>参加申込A!$B$6</f>
        <v>(選択)</v>
      </c>
      <c r="H30" s="104">
        <f>参加申込A!$E$6</f>
        <v>0</v>
      </c>
      <c r="I30" s="104">
        <f>参加申込A!$E$4</f>
        <v>0</v>
      </c>
      <c r="J30" s="177">
        <v>1</v>
      </c>
      <c r="K30" s="177">
        <v>55</v>
      </c>
      <c r="L30" s="105">
        <f>参加申込A!G25</f>
        <v>0</v>
      </c>
      <c r="M30" s="104"/>
      <c r="N30" s="104"/>
      <c r="O30" s="177">
        <v>2</v>
      </c>
      <c r="P30" s="177" t="s">
        <v>151</v>
      </c>
      <c r="Q30" s="107"/>
      <c r="R30" s="83">
        <f>参加申込A!$E$6</f>
        <v>0</v>
      </c>
      <c r="S30" s="82" t="str">
        <f>SUBSTITUTE(SUBSTITUTE(参加申込A!$B$16,"　","")," ","")&amp;" "&amp;SUBSTITUTE(SUBSTITUTE(参加申込A!$C$16,"　","")," ","")</f>
        <v xml:space="preserve"> </v>
      </c>
      <c r="T30" s="173">
        <f>参加申込A!F25</f>
        <v>0</v>
      </c>
      <c r="U30" s="82"/>
      <c r="V30" s="84"/>
      <c r="W30" s="139"/>
      <c r="X30" s="85" t="str">
        <f>IF(参加申込A!B26="","",SUBSTITUTE(SUBSTITUTE(参加申込A!B26,"　","")," ",""))</f>
        <v/>
      </c>
      <c r="Y30" s="86" t="str">
        <f>IF(参加申込A!D26="","",SUBSTITUTE(SUBSTITUTE(参加申込A!D26,"　","")," ",""))</f>
        <v/>
      </c>
      <c r="Z30" s="169" t="str">
        <f>IF(参加申込A!B25="","",SUBSTITUTE(SUBSTITUTE(参加申込A!B25,"　","")," ",""))</f>
        <v/>
      </c>
      <c r="AA30" s="86" t="str">
        <f>IF(参加申込A!D25="","",SUBSTITUTE(SUBSTITUTE(参加申込A!D25,"　","")," ",""))</f>
        <v/>
      </c>
      <c r="AB30" s="87"/>
      <c r="AC30" s="88"/>
      <c r="AD30" s="141"/>
      <c r="AE30" s="141"/>
      <c r="AF30" s="168"/>
      <c r="AG30" s="174"/>
      <c r="AH30" s="141"/>
      <c r="AI30" s="141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</row>
    <row r="31" spans="1:170" s="132" customFormat="1" ht="20.100000000000001" customHeight="1" x14ac:dyDescent="0.15">
      <c r="A31" s="113">
        <v>5</v>
      </c>
      <c r="B31" s="136"/>
      <c r="C31" s="137"/>
      <c r="D31" s="71">
        <f>参加申込A!$A$97</f>
        <v>0</v>
      </c>
      <c r="E31" s="72" t="str">
        <f t="shared" si="2"/>
        <v xml:space="preserve"> </v>
      </c>
      <c r="F31" s="72" t="str">
        <f t="shared" si="3"/>
        <v xml:space="preserve"> </v>
      </c>
      <c r="G31" s="73" t="str">
        <f>参加申込A!$B$6</f>
        <v>(選択)</v>
      </c>
      <c r="H31" s="73">
        <f>参加申込A!$E$6</f>
        <v>0</v>
      </c>
      <c r="I31" s="73">
        <f>参加申込A!$E$4</f>
        <v>0</v>
      </c>
      <c r="J31" s="138">
        <v>1</v>
      </c>
      <c r="K31" s="138">
        <v>60</v>
      </c>
      <c r="L31" s="74">
        <f>参加申込A!G27</f>
        <v>0</v>
      </c>
      <c r="M31" s="73"/>
      <c r="N31" s="73"/>
      <c r="O31" s="138">
        <v>1</v>
      </c>
      <c r="P31" s="138" t="s">
        <v>152</v>
      </c>
      <c r="Q31" s="76"/>
      <c r="R31" s="83">
        <f>参加申込A!$E$6</f>
        <v>0</v>
      </c>
      <c r="S31" s="82" t="str">
        <f>SUBSTITUTE(SUBSTITUTE(参加申込A!$B$16,"　","")," ","")&amp;" "&amp;SUBSTITUTE(SUBSTITUTE(参加申込A!$C$16,"　","")," ","")</f>
        <v xml:space="preserve"> </v>
      </c>
      <c r="T31" s="173">
        <f>参加申込A!F27</f>
        <v>0</v>
      </c>
      <c r="U31" s="82"/>
      <c r="V31" s="84"/>
      <c r="W31" s="139"/>
      <c r="X31" s="85" t="str">
        <f>IF(参加申込A!B28="","",SUBSTITUTE(SUBSTITUTE(参加申込A!B28,"　","")," ",""))</f>
        <v/>
      </c>
      <c r="Y31" s="86" t="str">
        <f>IF(参加申込A!D28="","",SUBSTITUTE(SUBSTITUTE(参加申込A!D28,"　","")," ",""))</f>
        <v/>
      </c>
      <c r="Z31" s="169" t="str">
        <f>IF(参加申込A!B27="","",SUBSTITUTE(SUBSTITUTE(参加申込A!B27,"　","")," ",""))</f>
        <v/>
      </c>
      <c r="AA31" s="86" t="str">
        <f>IF(参加申込A!D27="","",SUBSTITUTE(SUBSTITUTE(参加申込A!D27,"　","")," ",""))</f>
        <v/>
      </c>
      <c r="AB31" s="87"/>
      <c r="AC31" s="88"/>
      <c r="AD31" s="131"/>
      <c r="AE31" s="131"/>
      <c r="AF31" s="168"/>
      <c r="AG31" s="174"/>
      <c r="AH31" s="131"/>
      <c r="AI31" s="131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</row>
    <row r="32" spans="1:170" s="132" customFormat="1" ht="20.100000000000001" customHeight="1" thickBot="1" x14ac:dyDescent="0.2">
      <c r="A32" s="113">
        <v>6</v>
      </c>
      <c r="B32" s="142"/>
      <c r="C32" s="143"/>
      <c r="D32" s="89">
        <f>参加申込A!$A$97</f>
        <v>0</v>
      </c>
      <c r="E32" s="90" t="str">
        <f t="shared" si="2"/>
        <v xml:space="preserve"> </v>
      </c>
      <c r="F32" s="90" t="str">
        <f t="shared" si="3"/>
        <v xml:space="preserve"> </v>
      </c>
      <c r="G32" s="91" t="str">
        <f>参加申込A!$B$6</f>
        <v>(選択)</v>
      </c>
      <c r="H32" s="91">
        <f>参加申込A!$E$6</f>
        <v>0</v>
      </c>
      <c r="I32" s="91">
        <f>参加申込A!$E$4</f>
        <v>0</v>
      </c>
      <c r="J32" s="144">
        <v>1</v>
      </c>
      <c r="K32" s="144">
        <v>60</v>
      </c>
      <c r="L32" s="92">
        <f>参加申込A!G29</f>
        <v>0</v>
      </c>
      <c r="M32" s="91"/>
      <c r="N32" s="91"/>
      <c r="O32" s="144">
        <v>2</v>
      </c>
      <c r="P32" s="144" t="s">
        <v>152</v>
      </c>
      <c r="Q32" s="94"/>
      <c r="R32" s="83">
        <f>参加申込A!$E$6</f>
        <v>0</v>
      </c>
      <c r="S32" s="82" t="str">
        <f>SUBSTITUTE(SUBSTITUTE(参加申込A!$B$16,"　","")," ","")&amp;" "&amp;SUBSTITUTE(SUBSTITUTE(参加申込A!$C$16,"　","")," ","")</f>
        <v xml:space="preserve"> </v>
      </c>
      <c r="T32" s="173">
        <f>参加申込A!F29</f>
        <v>0</v>
      </c>
      <c r="U32" s="82"/>
      <c r="V32" s="84"/>
      <c r="W32" s="139"/>
      <c r="X32" s="85" t="str">
        <f>IF(参加申込A!B30="","",SUBSTITUTE(SUBSTITUTE(参加申込A!B30,"　","")," ",""))</f>
        <v/>
      </c>
      <c r="Y32" s="86" t="str">
        <f>IF(参加申込A!D30="","",SUBSTITUTE(SUBSTITUTE(参加申込A!D30,"　","")," ",""))</f>
        <v/>
      </c>
      <c r="Z32" s="169" t="str">
        <f>IF(参加申込A!B29="","",SUBSTITUTE(SUBSTITUTE(参加申込A!B29,"　","")," ",""))</f>
        <v/>
      </c>
      <c r="AA32" s="86" t="str">
        <f>IF(参加申込A!D29="","",SUBSTITUTE(SUBSTITUTE(参加申込A!D29,"　","")," ",""))</f>
        <v/>
      </c>
      <c r="AB32" s="87"/>
      <c r="AC32" s="88"/>
      <c r="AD32" s="131"/>
      <c r="AE32" s="131"/>
      <c r="AF32" s="168"/>
      <c r="AG32" s="174"/>
      <c r="AH32" s="131"/>
      <c r="AI32" s="131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</row>
    <row r="33" spans="1:170" s="132" customFormat="1" ht="20.100000000000001" customHeight="1" x14ac:dyDescent="0.15">
      <c r="A33" s="113">
        <v>7</v>
      </c>
      <c r="B33" s="145"/>
      <c r="C33" s="146"/>
      <c r="D33" s="125">
        <f>参加申込A!$A$97</f>
        <v>0</v>
      </c>
      <c r="E33" s="126" t="str">
        <f t="shared" si="2"/>
        <v xml:space="preserve"> </v>
      </c>
      <c r="F33" s="126" t="str">
        <f t="shared" si="3"/>
        <v xml:space="preserve"> </v>
      </c>
      <c r="G33" s="100" t="str">
        <f>参加申込A!$B$6</f>
        <v>(選択)</v>
      </c>
      <c r="H33" s="100">
        <f>参加申込A!$E$6</f>
        <v>0</v>
      </c>
      <c r="I33" s="100">
        <f>参加申込A!$E$4</f>
        <v>0</v>
      </c>
      <c r="J33" s="147">
        <v>1</v>
      </c>
      <c r="K33" s="147">
        <v>65</v>
      </c>
      <c r="L33" s="128">
        <f>参加申込A!G31</f>
        <v>0</v>
      </c>
      <c r="M33" s="100"/>
      <c r="N33" s="100"/>
      <c r="O33" s="147">
        <v>1</v>
      </c>
      <c r="P33" s="147" t="s">
        <v>153</v>
      </c>
      <c r="Q33" s="101"/>
      <c r="R33" s="83">
        <f>参加申込A!$E$6</f>
        <v>0</v>
      </c>
      <c r="S33" s="82" t="str">
        <f>SUBSTITUTE(SUBSTITUTE(参加申込A!$B$16,"　","")," ","")&amp;" "&amp;SUBSTITUTE(SUBSTITUTE(参加申込A!$C$16,"　","")," ","")</f>
        <v xml:space="preserve"> </v>
      </c>
      <c r="T33" s="173">
        <f>参加申込A!F31</f>
        <v>0</v>
      </c>
      <c r="U33" s="82"/>
      <c r="V33" s="84"/>
      <c r="W33" s="139"/>
      <c r="X33" s="85" t="str">
        <f>IF(参加申込A!B32="","",SUBSTITUTE(SUBSTITUTE(参加申込A!B32,"　","")," ",""))</f>
        <v/>
      </c>
      <c r="Y33" s="86" t="str">
        <f>IF(参加申込A!D32="","",SUBSTITUTE(SUBSTITUTE(参加申込A!D32,"　","")," ",""))</f>
        <v/>
      </c>
      <c r="Z33" s="169" t="str">
        <f>IF(参加申込A!B31="","",SUBSTITUTE(SUBSTITUTE(参加申込A!B31,"　","")," ",""))</f>
        <v/>
      </c>
      <c r="AA33" s="86" t="str">
        <f>IF(参加申込A!D31="","",SUBSTITUTE(SUBSTITUTE(参加申込A!D31,"　","")," ",""))</f>
        <v/>
      </c>
      <c r="AB33" s="87"/>
      <c r="AC33" s="88"/>
      <c r="AD33" s="131"/>
      <c r="AE33" s="131"/>
      <c r="AF33" s="168"/>
      <c r="AG33" s="174"/>
      <c r="AH33" s="131"/>
      <c r="AI33" s="131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</row>
    <row r="34" spans="1:170" s="132" customFormat="1" ht="20.100000000000001" customHeight="1" thickBot="1" x14ac:dyDescent="0.2">
      <c r="A34" s="114">
        <v>8</v>
      </c>
      <c r="B34" s="142"/>
      <c r="C34" s="143"/>
      <c r="D34" s="89">
        <f>参加申込A!$A$97</f>
        <v>0</v>
      </c>
      <c r="E34" s="90" t="str">
        <f t="shared" si="2"/>
        <v xml:space="preserve"> </v>
      </c>
      <c r="F34" s="90" t="str">
        <f t="shared" si="3"/>
        <v xml:space="preserve"> </v>
      </c>
      <c r="G34" s="91" t="str">
        <f>参加申込A!$B$6</f>
        <v>(選択)</v>
      </c>
      <c r="H34" s="91">
        <f>参加申込A!$E$6</f>
        <v>0</v>
      </c>
      <c r="I34" s="91">
        <f>参加申込A!$E$4</f>
        <v>0</v>
      </c>
      <c r="J34" s="144">
        <v>1</v>
      </c>
      <c r="K34" s="144">
        <v>65</v>
      </c>
      <c r="L34" s="92">
        <f>参加申込A!G33</f>
        <v>0</v>
      </c>
      <c r="M34" s="91"/>
      <c r="N34" s="91"/>
      <c r="O34" s="144">
        <v>2</v>
      </c>
      <c r="P34" s="144" t="s">
        <v>153</v>
      </c>
      <c r="Q34" s="94"/>
      <c r="R34" s="93">
        <f>参加申込A!$E$6</f>
        <v>0</v>
      </c>
      <c r="S34" s="91" t="str">
        <f>SUBSTITUTE(SUBSTITUTE(参加申込A!$B$16,"　","")," ","")&amp;" "&amp;SUBSTITUTE(SUBSTITUTE(参加申込A!$C$16,"　","")," ","")</f>
        <v xml:space="preserve"> </v>
      </c>
      <c r="T34" s="165">
        <f>参加申込A!F33</f>
        <v>0</v>
      </c>
      <c r="U34" s="91"/>
      <c r="V34" s="94"/>
      <c r="W34" s="139"/>
      <c r="X34" s="118" t="str">
        <f>IF(参加申込A!B34="","",SUBSTITUTE(SUBSTITUTE(参加申込A!B34,"　","")," ",""))</f>
        <v/>
      </c>
      <c r="Y34" s="119" t="str">
        <f>IF(参加申込A!D34="","",SUBSTITUTE(SUBSTITUTE(参加申込A!D34,"　","")," ",""))</f>
        <v/>
      </c>
      <c r="Z34" s="170" t="str">
        <f>IF(参加申込A!B33="","",SUBSTITUTE(SUBSTITUTE(参加申込A!B33,"　","")," ",""))</f>
        <v/>
      </c>
      <c r="AA34" s="119" t="str">
        <f>IF(参加申込A!D33="","",SUBSTITUTE(SUBSTITUTE(参加申込A!D33,"　","")," ",""))</f>
        <v/>
      </c>
      <c r="AB34" s="120"/>
      <c r="AC34" s="121"/>
      <c r="AD34" s="141"/>
      <c r="AE34" s="141"/>
      <c r="AF34" s="168"/>
      <c r="AG34" s="174"/>
      <c r="AH34" s="141"/>
      <c r="AI34" s="141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</row>
    <row r="35" spans="1:170" s="132" customFormat="1" ht="20.100000000000001" customHeight="1" x14ac:dyDescent="0.15">
      <c r="A35" s="122">
        <v>9</v>
      </c>
      <c r="B35" s="145"/>
      <c r="C35" s="146"/>
      <c r="D35" s="125">
        <f>参加申込A!$A$97</f>
        <v>0</v>
      </c>
      <c r="E35" s="126" t="str">
        <f t="shared" si="2"/>
        <v xml:space="preserve"> </v>
      </c>
      <c r="F35" s="126" t="str">
        <f t="shared" si="3"/>
        <v xml:space="preserve"> </v>
      </c>
      <c r="G35" s="100" t="str">
        <f>参加申込A!$B$6</f>
        <v>(選択)</v>
      </c>
      <c r="H35" s="100">
        <f>参加申込A!$E$6</f>
        <v>0</v>
      </c>
      <c r="I35" s="100">
        <f>参加申込A!$E$4</f>
        <v>0</v>
      </c>
      <c r="J35" s="147">
        <v>1</v>
      </c>
      <c r="K35" s="138">
        <v>71</v>
      </c>
      <c r="L35" s="128">
        <f>参加申込A!G35</f>
        <v>0</v>
      </c>
      <c r="M35" s="100"/>
      <c r="N35" s="100"/>
      <c r="O35" s="147">
        <v>1</v>
      </c>
      <c r="P35" s="138" t="s">
        <v>154</v>
      </c>
      <c r="Q35" s="101"/>
      <c r="R35" s="99">
        <f>参加申込A!$E$6</f>
        <v>0</v>
      </c>
      <c r="S35" s="100" t="str">
        <f>SUBSTITUTE(SUBSTITUTE(参加申込A!$B$16,"　","")," ","")&amp;" "&amp;SUBSTITUTE(SUBSTITUTE(参加申込A!$C$16,"　","")," ","")</f>
        <v xml:space="preserve"> </v>
      </c>
      <c r="T35" s="166">
        <f>参加申込A!F35</f>
        <v>0</v>
      </c>
      <c r="U35" s="100"/>
      <c r="V35" s="101"/>
      <c r="W35" s="139"/>
      <c r="X35" s="77" t="str">
        <f>IF(参加申込A!B36="","",SUBSTITUTE(SUBSTITUTE(参加申込A!B36,"　","")," ",""))</f>
        <v/>
      </c>
      <c r="Y35" s="78" t="str">
        <f>IF(参加申込A!D36="","",SUBSTITUTE(SUBSTITUTE(参加申込A!D36,"　","")," ",""))</f>
        <v/>
      </c>
      <c r="Z35" s="171" t="str">
        <f>IF(参加申込A!B35="","",SUBSTITUTE(SUBSTITUTE(参加申込A!B35,"　","")," ",""))</f>
        <v/>
      </c>
      <c r="AA35" s="78" t="str">
        <f>IF(参加申込A!D35="","",SUBSTITUTE(SUBSTITUTE(参加申込A!D35,"　","")," ",""))</f>
        <v/>
      </c>
      <c r="AB35" s="79"/>
      <c r="AC35" s="80"/>
      <c r="AD35" s="131"/>
      <c r="AE35" s="131"/>
      <c r="AF35" s="168"/>
      <c r="AG35" s="174"/>
      <c r="AH35" s="131"/>
      <c r="AI35" s="131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</row>
    <row r="36" spans="1:170" s="132" customFormat="1" ht="20.100000000000001" customHeight="1" thickBot="1" x14ac:dyDescent="0.2">
      <c r="A36" s="113">
        <v>10</v>
      </c>
      <c r="B36" s="175"/>
      <c r="C36" s="176"/>
      <c r="D36" s="102">
        <f>参加申込A!$A$97</f>
        <v>0</v>
      </c>
      <c r="E36" s="103" t="str">
        <f t="shared" si="2"/>
        <v xml:space="preserve"> </v>
      </c>
      <c r="F36" s="103" t="str">
        <f t="shared" si="3"/>
        <v xml:space="preserve"> </v>
      </c>
      <c r="G36" s="104" t="str">
        <f>参加申込A!$B$6</f>
        <v>(選択)</v>
      </c>
      <c r="H36" s="104">
        <f>参加申込A!$E$6</f>
        <v>0</v>
      </c>
      <c r="I36" s="104">
        <f>参加申込A!$E$4</f>
        <v>0</v>
      </c>
      <c r="J36" s="177">
        <v>1</v>
      </c>
      <c r="K36" s="177">
        <v>71</v>
      </c>
      <c r="L36" s="105">
        <f>参加申込A!G37</f>
        <v>0</v>
      </c>
      <c r="M36" s="104"/>
      <c r="N36" s="104"/>
      <c r="O36" s="177">
        <v>2</v>
      </c>
      <c r="P36" s="177" t="s">
        <v>154</v>
      </c>
      <c r="Q36" s="107"/>
      <c r="R36" s="83">
        <f>参加申込A!$E$6</f>
        <v>0</v>
      </c>
      <c r="S36" s="82" t="str">
        <f>SUBSTITUTE(SUBSTITUTE(参加申込A!$B$16,"　","")," ","")&amp;" "&amp;SUBSTITUTE(SUBSTITUTE(参加申込A!$C$16,"　","")," ","")</f>
        <v xml:space="preserve"> </v>
      </c>
      <c r="T36" s="173">
        <f>参加申込A!F37</f>
        <v>0</v>
      </c>
      <c r="U36" s="82"/>
      <c r="V36" s="84"/>
      <c r="W36" s="139"/>
      <c r="X36" s="85" t="str">
        <f>IF(参加申込A!B38="","",SUBSTITUTE(SUBSTITUTE(参加申込A!B38,"　","")," ",""))</f>
        <v/>
      </c>
      <c r="Y36" s="86" t="str">
        <f>IF(参加申込A!D38="","",SUBSTITUTE(SUBSTITUTE(参加申込A!D38,"　","")," ",""))</f>
        <v/>
      </c>
      <c r="Z36" s="169" t="str">
        <f>IF(参加申込A!B37="","",SUBSTITUTE(SUBSTITUTE(参加申込A!B37,"　","")," ",""))</f>
        <v/>
      </c>
      <c r="AA36" s="86" t="str">
        <f>IF(参加申込A!D37="","",SUBSTITUTE(SUBSTITUTE(参加申込A!D37,"　","")," ",""))</f>
        <v/>
      </c>
      <c r="AB36" s="87"/>
      <c r="AC36" s="88"/>
      <c r="AD36" s="131"/>
      <c r="AE36" s="131"/>
      <c r="AF36" s="168"/>
      <c r="AG36" s="174"/>
      <c r="AH36" s="131"/>
      <c r="AI36" s="131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</row>
    <row r="37" spans="1:170" s="132" customFormat="1" ht="20.100000000000001" customHeight="1" x14ac:dyDescent="0.15">
      <c r="A37" s="113">
        <v>11</v>
      </c>
      <c r="B37" s="136"/>
      <c r="C37" s="137"/>
      <c r="D37" s="71">
        <f>参加申込A!$A$97</f>
        <v>0</v>
      </c>
      <c r="E37" s="72" t="str">
        <f t="shared" si="2"/>
        <v xml:space="preserve"> </v>
      </c>
      <c r="F37" s="72" t="str">
        <f t="shared" si="3"/>
        <v xml:space="preserve"> </v>
      </c>
      <c r="G37" s="73" t="str">
        <f>参加申込A!$B$6</f>
        <v>(選択)</v>
      </c>
      <c r="H37" s="73">
        <f>参加申込A!$E$6</f>
        <v>0</v>
      </c>
      <c r="I37" s="73">
        <f>参加申込A!$E$4</f>
        <v>0</v>
      </c>
      <c r="J37" s="138">
        <v>1</v>
      </c>
      <c r="K37" s="138">
        <v>80</v>
      </c>
      <c r="L37" s="74">
        <f>参加申込A!G39</f>
        <v>0</v>
      </c>
      <c r="M37" s="73"/>
      <c r="N37" s="73"/>
      <c r="O37" s="138">
        <v>1</v>
      </c>
      <c r="P37" s="138" t="s">
        <v>155</v>
      </c>
      <c r="Q37" s="76"/>
      <c r="R37" s="83">
        <f>参加申込A!$E$6</f>
        <v>0</v>
      </c>
      <c r="S37" s="82" t="str">
        <f>SUBSTITUTE(SUBSTITUTE(参加申込A!$B$16,"　","")," ","")&amp;" "&amp;SUBSTITUTE(SUBSTITUTE(参加申込A!$C$16,"　","")," ","")</f>
        <v xml:space="preserve"> </v>
      </c>
      <c r="T37" s="173">
        <f>参加申込A!F39</f>
        <v>0</v>
      </c>
      <c r="U37" s="82"/>
      <c r="V37" s="84"/>
      <c r="W37" s="139"/>
      <c r="X37" s="85" t="str">
        <f>IF(参加申込A!B40="","",SUBSTITUTE(SUBSTITUTE(参加申込A!B40,"　","")," ",""))</f>
        <v/>
      </c>
      <c r="Y37" s="86" t="str">
        <f>IF(参加申込A!D40="","",SUBSTITUTE(SUBSTITUTE(参加申込A!D40,"　","")," ",""))</f>
        <v/>
      </c>
      <c r="Z37" s="169" t="str">
        <f>IF(参加申込A!B39="","",SUBSTITUTE(SUBSTITUTE(参加申込A!B39,"　","")," ",""))</f>
        <v/>
      </c>
      <c r="AA37" s="86" t="str">
        <f>IF(参加申込A!D39="","",SUBSTITUTE(SUBSTITUTE(参加申込A!D39,"　","")," ",""))</f>
        <v/>
      </c>
      <c r="AB37" s="87"/>
      <c r="AC37" s="88"/>
      <c r="AD37" s="131"/>
      <c r="AE37" s="131"/>
      <c r="AF37" s="168"/>
      <c r="AG37" s="174"/>
      <c r="AH37" s="131"/>
      <c r="AI37" s="131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</row>
    <row r="38" spans="1:170" s="132" customFormat="1" ht="20.100000000000001" customHeight="1" thickBot="1" x14ac:dyDescent="0.2">
      <c r="A38" s="113">
        <v>12</v>
      </c>
      <c r="B38" s="142"/>
      <c r="C38" s="143"/>
      <c r="D38" s="89">
        <f>参加申込A!$A$97</f>
        <v>0</v>
      </c>
      <c r="E38" s="90" t="str">
        <f t="shared" si="2"/>
        <v xml:space="preserve"> </v>
      </c>
      <c r="F38" s="90" t="str">
        <f t="shared" si="3"/>
        <v xml:space="preserve"> </v>
      </c>
      <c r="G38" s="91" t="str">
        <f>参加申込A!$B$6</f>
        <v>(選択)</v>
      </c>
      <c r="H38" s="91">
        <f>参加申込A!$E$6</f>
        <v>0</v>
      </c>
      <c r="I38" s="91">
        <f>参加申込A!$E$4</f>
        <v>0</v>
      </c>
      <c r="J38" s="144">
        <v>1</v>
      </c>
      <c r="K38" s="144">
        <v>80</v>
      </c>
      <c r="L38" s="92">
        <f>参加申込A!G41</f>
        <v>0</v>
      </c>
      <c r="M38" s="91"/>
      <c r="N38" s="91"/>
      <c r="O38" s="144">
        <v>2</v>
      </c>
      <c r="P38" s="144" t="s">
        <v>155</v>
      </c>
      <c r="Q38" s="94"/>
      <c r="R38" s="83">
        <f>参加申込A!$E$6</f>
        <v>0</v>
      </c>
      <c r="S38" s="82" t="str">
        <f>SUBSTITUTE(SUBSTITUTE(参加申込A!$B$16,"　","")," ","")&amp;" "&amp;SUBSTITUTE(SUBSTITUTE(参加申込A!$C$16,"　","")," ","")</f>
        <v xml:space="preserve"> </v>
      </c>
      <c r="T38" s="173">
        <f>参加申込A!F41</f>
        <v>0</v>
      </c>
      <c r="U38" s="82"/>
      <c r="V38" s="84"/>
      <c r="W38" s="139"/>
      <c r="X38" s="85" t="str">
        <f>IF(参加申込A!B42="","",SUBSTITUTE(SUBSTITUTE(参加申込A!B42,"　","")," ",""))</f>
        <v/>
      </c>
      <c r="Y38" s="86" t="str">
        <f>IF(参加申込A!D42="","",SUBSTITUTE(SUBSTITUTE(参加申込A!D42,"　","")," ",""))</f>
        <v/>
      </c>
      <c r="Z38" s="169" t="str">
        <f>IF(参加申込A!B41="","",SUBSTITUTE(SUBSTITUTE(参加申込A!B41,"　","")," ",""))</f>
        <v/>
      </c>
      <c r="AA38" s="86" t="str">
        <f>IF(参加申込A!D41="","",SUBSTITUTE(SUBSTITUTE(参加申込A!D41,"　","")," ",""))</f>
        <v/>
      </c>
      <c r="AB38" s="87"/>
      <c r="AC38" s="88"/>
      <c r="AD38" s="131"/>
      <c r="AE38" s="131"/>
      <c r="AF38" s="168"/>
      <c r="AG38" s="174"/>
      <c r="AH38" s="131"/>
      <c r="AI38" s="131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</row>
    <row r="39" spans="1:170" s="135" customFormat="1" ht="20.100000000000001" customHeight="1" x14ac:dyDescent="0.15">
      <c r="A39" s="113">
        <v>13</v>
      </c>
      <c r="B39" s="145"/>
      <c r="C39" s="146"/>
      <c r="D39" s="125">
        <f>参加申込A!$A$97</f>
        <v>0</v>
      </c>
      <c r="E39" s="126" t="str">
        <f t="shared" si="2"/>
        <v xml:space="preserve"> </v>
      </c>
      <c r="F39" s="126" t="str">
        <f t="shared" si="3"/>
        <v xml:space="preserve"> </v>
      </c>
      <c r="G39" s="100" t="str">
        <f>参加申込A!$B$6</f>
        <v>(選択)</v>
      </c>
      <c r="H39" s="100">
        <f>参加申込A!$E$6</f>
        <v>0</v>
      </c>
      <c r="I39" s="100">
        <f>参加申込A!$E$4</f>
        <v>0</v>
      </c>
      <c r="J39" s="147">
        <v>1</v>
      </c>
      <c r="K39" s="147">
        <v>92</v>
      </c>
      <c r="L39" s="128">
        <f>参加申込A!G43</f>
        <v>0</v>
      </c>
      <c r="M39" s="100"/>
      <c r="N39" s="100"/>
      <c r="O39" s="147">
        <v>1</v>
      </c>
      <c r="P39" s="147" t="s">
        <v>156</v>
      </c>
      <c r="Q39" s="101"/>
      <c r="R39" s="83">
        <f>参加申込A!$E$6</f>
        <v>0</v>
      </c>
      <c r="S39" s="82" t="str">
        <f>SUBSTITUTE(SUBSTITUTE(参加申込A!$B$16,"　","")," ","")&amp;" "&amp;SUBSTITUTE(SUBSTITUTE(参加申込A!$C$16,"　","")," ","")</f>
        <v xml:space="preserve"> </v>
      </c>
      <c r="T39" s="173">
        <f>参加申込A!F43</f>
        <v>0</v>
      </c>
      <c r="U39" s="82"/>
      <c r="V39" s="84"/>
      <c r="W39" s="139"/>
      <c r="X39" s="85" t="str">
        <f>IF(参加申込A!B44="","",SUBSTITUTE(SUBSTITUTE(参加申込A!B44,"　","")," ",""))</f>
        <v/>
      </c>
      <c r="Y39" s="86" t="str">
        <f>IF(参加申込A!D44="","",SUBSTITUTE(SUBSTITUTE(参加申込A!D44,"　","")," ",""))</f>
        <v/>
      </c>
      <c r="Z39" s="169" t="str">
        <f>IF(参加申込A!B43="","",SUBSTITUTE(SUBSTITUTE(参加申込A!B43,"　","")," ",""))</f>
        <v/>
      </c>
      <c r="AA39" s="86" t="str">
        <f>IF(参加申込A!D43="","",SUBSTITUTE(SUBSTITUTE(参加申込A!D43,"　","")," ",""))</f>
        <v/>
      </c>
      <c r="AB39" s="87"/>
      <c r="AC39" s="88"/>
      <c r="AD39" s="131"/>
      <c r="AE39" s="131"/>
      <c r="AF39" s="168"/>
      <c r="AG39" s="174"/>
      <c r="AH39" s="131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</row>
    <row r="40" spans="1:170" s="135" customFormat="1" ht="20.100000000000001" customHeight="1" thickBot="1" x14ac:dyDescent="0.2">
      <c r="A40" s="113">
        <v>14</v>
      </c>
      <c r="B40" s="175"/>
      <c r="C40" s="176"/>
      <c r="D40" s="102">
        <f>参加申込A!$A$97</f>
        <v>0</v>
      </c>
      <c r="E40" s="103" t="str">
        <f t="shared" si="2"/>
        <v xml:space="preserve"> </v>
      </c>
      <c r="F40" s="103" t="str">
        <f t="shared" si="3"/>
        <v xml:space="preserve"> </v>
      </c>
      <c r="G40" s="104" t="str">
        <f>参加申込A!$B$6</f>
        <v>(選択)</v>
      </c>
      <c r="H40" s="104">
        <f>参加申込A!$E$6</f>
        <v>0</v>
      </c>
      <c r="I40" s="104">
        <f>参加申込A!$E$4</f>
        <v>0</v>
      </c>
      <c r="J40" s="177">
        <v>1</v>
      </c>
      <c r="K40" s="177">
        <v>92</v>
      </c>
      <c r="L40" s="105">
        <f>参加申込A!G45</f>
        <v>0</v>
      </c>
      <c r="M40" s="104"/>
      <c r="N40" s="104"/>
      <c r="O40" s="177">
        <v>2</v>
      </c>
      <c r="P40" s="177" t="s">
        <v>156</v>
      </c>
      <c r="Q40" s="107"/>
      <c r="R40" s="83">
        <f>参加申込A!$E$6</f>
        <v>0</v>
      </c>
      <c r="S40" s="82" t="str">
        <f>SUBSTITUTE(SUBSTITUTE(参加申込A!$B$16,"　","")," ","")&amp;" "&amp;SUBSTITUTE(SUBSTITUTE(参加申込A!$C$16,"　","")," ","")</f>
        <v xml:space="preserve"> </v>
      </c>
      <c r="T40" s="173">
        <f>参加申込A!F45</f>
        <v>0</v>
      </c>
      <c r="U40" s="82"/>
      <c r="V40" s="84"/>
      <c r="W40" s="139"/>
      <c r="X40" s="85" t="str">
        <f>IF(参加申込A!B46="","",SUBSTITUTE(SUBSTITUTE(参加申込A!B46,"　","")," ",""))</f>
        <v/>
      </c>
      <c r="Y40" s="86" t="str">
        <f>IF(参加申込A!D46="","",SUBSTITUTE(SUBSTITUTE(参加申込A!D46,"　","")," ",""))</f>
        <v/>
      </c>
      <c r="Z40" s="169" t="str">
        <f>IF(参加申込A!B45="","",SUBSTITUTE(SUBSTITUTE(参加申込A!B45,"　","")," ",""))</f>
        <v/>
      </c>
      <c r="AA40" s="86" t="str">
        <f>IF(参加申込A!D45="","",SUBSTITUTE(SUBSTITUTE(参加申込A!D45,"　","")," ",""))</f>
        <v/>
      </c>
      <c r="AB40" s="87"/>
      <c r="AC40" s="88"/>
      <c r="AD40" s="133"/>
      <c r="AE40" s="133"/>
      <c r="AF40" s="168"/>
      <c r="AG40" s="174"/>
      <c r="AH40" s="133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</row>
    <row r="41" spans="1:170" s="132" customFormat="1" ht="19.5" customHeight="1" x14ac:dyDescent="0.15">
      <c r="A41" s="113">
        <v>15</v>
      </c>
      <c r="B41" s="136"/>
      <c r="C41" s="137"/>
      <c r="D41" s="71">
        <f>参加申込A!$A$97</f>
        <v>0</v>
      </c>
      <c r="E41" s="72" t="str">
        <f t="shared" si="2"/>
        <v xml:space="preserve"> </v>
      </c>
      <c r="F41" s="72" t="str">
        <f t="shared" si="3"/>
        <v xml:space="preserve"> </v>
      </c>
      <c r="G41" s="73" t="str">
        <f>参加申込A!$B$6</f>
        <v>(選択)</v>
      </c>
      <c r="H41" s="73">
        <f>参加申込A!$E$6</f>
        <v>0</v>
      </c>
      <c r="I41" s="73">
        <f>参加申込A!$E$4</f>
        <v>0</v>
      </c>
      <c r="J41" s="138">
        <v>1</v>
      </c>
      <c r="K41" s="138">
        <v>125</v>
      </c>
      <c r="L41" s="74">
        <f>参加申込A!G47</f>
        <v>0</v>
      </c>
      <c r="M41" s="73"/>
      <c r="N41" s="73"/>
      <c r="O41" s="138">
        <v>1</v>
      </c>
      <c r="P41" s="138" t="s">
        <v>157</v>
      </c>
      <c r="Q41" s="76"/>
      <c r="R41" s="83">
        <f>参加申込A!$E$6</f>
        <v>0</v>
      </c>
      <c r="S41" s="82" t="str">
        <f>SUBSTITUTE(SUBSTITUTE(参加申込A!$B$16,"　","")," ","")&amp;" "&amp;SUBSTITUTE(SUBSTITUTE(参加申込A!$C$16,"　","")," ","")</f>
        <v xml:space="preserve"> </v>
      </c>
      <c r="T41" s="173">
        <f>参加申込A!F47</f>
        <v>0</v>
      </c>
      <c r="U41" s="82"/>
      <c r="V41" s="84"/>
      <c r="W41" s="139"/>
      <c r="X41" s="85" t="str">
        <f>IF(参加申込A!B48="","",SUBSTITUTE(SUBSTITUTE(参加申込A!B48,"　","")," ",""))</f>
        <v/>
      </c>
      <c r="Y41" s="86" t="str">
        <f>IF(参加申込A!D48="","",SUBSTITUTE(SUBSTITUTE(参加申込A!D48,"　","")," ",""))</f>
        <v/>
      </c>
      <c r="Z41" s="169" t="str">
        <f>IF(参加申込A!B47="","",SUBSTITUTE(SUBSTITUTE(参加申込A!B47,"　","")," ",""))</f>
        <v/>
      </c>
      <c r="AA41" s="86" t="str">
        <f>IF(参加申込A!D47="","",SUBSTITUTE(SUBSTITUTE(参加申込A!D47,"　","")," ",""))</f>
        <v/>
      </c>
      <c r="AB41" s="87"/>
      <c r="AC41" s="88"/>
      <c r="AD41" s="141"/>
      <c r="AE41" s="141"/>
      <c r="AF41" s="168"/>
      <c r="AG41" s="174"/>
      <c r="AH41" s="141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</row>
    <row r="42" spans="1:170" s="132" customFormat="1" ht="20.25" customHeight="1" thickBot="1" x14ac:dyDescent="0.2">
      <c r="A42" s="114">
        <v>16</v>
      </c>
      <c r="B42" s="142"/>
      <c r="C42" s="143"/>
      <c r="D42" s="89">
        <f>参加申込A!$A$97</f>
        <v>0</v>
      </c>
      <c r="E42" s="90" t="str">
        <f t="shared" si="2"/>
        <v xml:space="preserve"> </v>
      </c>
      <c r="F42" s="90" t="str">
        <f t="shared" si="3"/>
        <v xml:space="preserve"> </v>
      </c>
      <c r="G42" s="91" t="str">
        <f>参加申込A!$B$6</f>
        <v>(選択)</v>
      </c>
      <c r="H42" s="91">
        <f>参加申込A!$E$6</f>
        <v>0</v>
      </c>
      <c r="I42" s="91">
        <f>参加申込A!$E$4</f>
        <v>0</v>
      </c>
      <c r="J42" s="144">
        <v>1</v>
      </c>
      <c r="K42" s="144">
        <v>125</v>
      </c>
      <c r="L42" s="92">
        <f>参加申込A!G49</f>
        <v>0</v>
      </c>
      <c r="M42" s="91"/>
      <c r="N42" s="91"/>
      <c r="O42" s="144">
        <v>2</v>
      </c>
      <c r="P42" s="144" t="s">
        <v>157</v>
      </c>
      <c r="Q42" s="94"/>
      <c r="R42" s="93">
        <f>参加申込A!$E$6</f>
        <v>0</v>
      </c>
      <c r="S42" s="91" t="str">
        <f>SUBSTITUTE(SUBSTITUTE(参加申込A!$B$16,"　","")," ","")&amp;" "&amp;SUBSTITUTE(SUBSTITUTE(参加申込A!$C$16,"　","")," ","")</f>
        <v xml:space="preserve"> </v>
      </c>
      <c r="T42" s="165">
        <f>参加申込A!F49</f>
        <v>0</v>
      </c>
      <c r="U42" s="91"/>
      <c r="V42" s="94"/>
      <c r="W42" s="139"/>
      <c r="X42" s="95" t="str">
        <f>IF(参加申込A!B50="","",SUBSTITUTE(SUBSTITUTE(参加申込A!B50,"　","")," ",""))</f>
        <v/>
      </c>
      <c r="Y42" s="96" t="str">
        <f>IF(参加申込A!D50="","",SUBSTITUTE(SUBSTITUTE(参加申込A!D50,"　","")," ",""))</f>
        <v/>
      </c>
      <c r="Z42" s="172" t="str">
        <f>IF(参加申込A!B49="","",SUBSTITUTE(SUBSTITUTE(参加申込A!B49,"　","")," ",""))</f>
        <v/>
      </c>
      <c r="AA42" s="96" t="str">
        <f>IF(参加申込A!D49="","",SUBSTITUTE(SUBSTITUTE(参加申込A!D49,"　","")," ",""))</f>
        <v/>
      </c>
      <c r="AB42" s="97"/>
      <c r="AC42" s="98"/>
      <c r="AD42" s="131"/>
      <c r="AE42" s="131"/>
      <c r="AF42" s="168"/>
      <c r="AG42" s="174"/>
      <c r="AH42" s="131"/>
      <c r="AI42" s="131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</row>
    <row r="43" spans="1:170" ht="14.25" x14ac:dyDescent="0.15">
      <c r="AG43" s="174"/>
    </row>
    <row r="44" spans="1:170" ht="15" thickBot="1" x14ac:dyDescent="0.2">
      <c r="AG44" s="174"/>
    </row>
    <row r="45" spans="1:170" ht="21.75" thickBot="1" x14ac:dyDescent="0.2">
      <c r="A45" s="367"/>
      <c r="B45" s="179" t="s">
        <v>163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1"/>
      <c r="P45" s="181"/>
      <c r="Q45" s="182"/>
      <c r="AG45" s="174"/>
    </row>
    <row r="46" spans="1:170" ht="15" thickBot="1" x14ac:dyDescent="0.2">
      <c r="A46" s="368"/>
      <c r="B46" s="66" t="s">
        <v>71</v>
      </c>
      <c r="C46" s="67" t="s">
        <v>72</v>
      </c>
      <c r="D46" s="67" t="s">
        <v>73</v>
      </c>
      <c r="E46" s="67" t="s">
        <v>74</v>
      </c>
      <c r="F46" s="67" t="s">
        <v>75</v>
      </c>
      <c r="G46" s="67" t="s">
        <v>76</v>
      </c>
      <c r="H46" s="67" t="s">
        <v>77</v>
      </c>
      <c r="I46" s="67" t="s">
        <v>78</v>
      </c>
      <c r="J46" s="67" t="s">
        <v>79</v>
      </c>
      <c r="K46" s="67" t="s">
        <v>80</v>
      </c>
      <c r="L46" s="67" t="s">
        <v>81</v>
      </c>
      <c r="M46" s="67" t="s">
        <v>82</v>
      </c>
      <c r="N46" s="67"/>
      <c r="O46" s="67"/>
      <c r="P46" s="67" t="s">
        <v>83</v>
      </c>
      <c r="Q46" s="68" t="s">
        <v>84</v>
      </c>
      <c r="AG46" s="174"/>
    </row>
    <row r="47" spans="1:170" ht="14.25" x14ac:dyDescent="0.15">
      <c r="A47" s="108">
        <v>1</v>
      </c>
      <c r="B47" s="136"/>
      <c r="C47" s="137"/>
      <c r="D47" s="71">
        <f>参加申込A!$A$97</f>
        <v>0</v>
      </c>
      <c r="E47" s="72" t="str">
        <f t="shared" ref="E47:E62" si="4">X47&amp;" "&amp;Y47</f>
        <v xml:space="preserve"> </v>
      </c>
      <c r="F47" s="72" t="str">
        <f t="shared" ref="F47:F62" si="5">Z47&amp;" "&amp;AA47</f>
        <v xml:space="preserve"> </v>
      </c>
      <c r="G47" s="73" t="str">
        <f>参加申込A!$B$6</f>
        <v>(選択)</v>
      </c>
      <c r="H47" s="73">
        <f>'参加申込B－２'!B15</f>
        <v>0</v>
      </c>
      <c r="I47" s="73"/>
      <c r="J47" s="138"/>
      <c r="K47" s="138" t="s">
        <v>160</v>
      </c>
      <c r="L47" s="74"/>
      <c r="M47" s="73"/>
      <c r="N47" s="73"/>
      <c r="O47" s="138"/>
      <c r="P47" s="138" t="s">
        <v>160</v>
      </c>
      <c r="Q47" s="76"/>
      <c r="T47" s="69"/>
      <c r="AG47" s="174"/>
    </row>
    <row r="48" spans="1:170" ht="15" thickBot="1" x14ac:dyDescent="0.2">
      <c r="A48" s="114">
        <v>1</v>
      </c>
      <c r="B48" s="142"/>
      <c r="C48" s="143"/>
      <c r="D48" s="89">
        <f>参加申込A!$A$97</f>
        <v>0</v>
      </c>
      <c r="E48" s="90" t="str">
        <f t="shared" si="4"/>
        <v xml:space="preserve"> </v>
      </c>
      <c r="F48" s="90" t="str">
        <f t="shared" si="5"/>
        <v xml:space="preserve"> </v>
      </c>
      <c r="G48" s="91" t="str">
        <f>参加申込A!$B$6</f>
        <v>(選択)</v>
      </c>
      <c r="H48" s="91">
        <f>'参加申込B－２'!B15</f>
        <v>0</v>
      </c>
      <c r="I48" s="91"/>
      <c r="J48" s="144"/>
      <c r="K48" s="144" t="s">
        <v>162</v>
      </c>
      <c r="L48" s="92"/>
      <c r="M48" s="91"/>
      <c r="N48" s="91"/>
      <c r="O48" s="144"/>
      <c r="P48" s="144" t="s">
        <v>161</v>
      </c>
      <c r="Q48" s="94"/>
      <c r="T48" s="69"/>
      <c r="AG48" s="174"/>
    </row>
    <row r="49" spans="1:33" ht="14.25" x14ac:dyDescent="0.15">
      <c r="A49" s="122">
        <v>2</v>
      </c>
      <c r="B49" s="145"/>
      <c r="C49" s="146"/>
      <c r="D49" s="125">
        <f>参加申込A!$A$97</f>
        <v>0</v>
      </c>
      <c r="E49" s="126" t="str">
        <f t="shared" si="4"/>
        <v xml:space="preserve"> </v>
      </c>
      <c r="F49" s="126" t="str">
        <f t="shared" si="5"/>
        <v xml:space="preserve"> </v>
      </c>
      <c r="G49" s="100" t="str">
        <f>参加申込A!$B$6</f>
        <v>(選択)</v>
      </c>
      <c r="H49" s="100">
        <f>'参加申込B－２'!B17</f>
        <v>0</v>
      </c>
      <c r="I49" s="100"/>
      <c r="J49" s="147"/>
      <c r="K49" s="147" t="s">
        <v>159</v>
      </c>
      <c r="L49" s="128"/>
      <c r="M49" s="100"/>
      <c r="N49" s="100"/>
      <c r="O49" s="147"/>
      <c r="P49" s="147" t="s">
        <v>159</v>
      </c>
      <c r="Q49" s="101"/>
      <c r="T49" s="69"/>
      <c r="AG49" s="174"/>
    </row>
    <row r="50" spans="1:33" ht="15" thickBot="1" x14ac:dyDescent="0.2">
      <c r="A50" s="157">
        <v>2</v>
      </c>
      <c r="B50" s="175"/>
      <c r="C50" s="176"/>
      <c r="D50" s="102">
        <f>参加申込A!$A$97</f>
        <v>0</v>
      </c>
      <c r="E50" s="103" t="str">
        <f t="shared" si="4"/>
        <v xml:space="preserve"> </v>
      </c>
      <c r="F50" s="103" t="str">
        <f t="shared" si="5"/>
        <v xml:space="preserve"> </v>
      </c>
      <c r="G50" s="104" t="str">
        <f>参加申込A!$B$6</f>
        <v>(選択)</v>
      </c>
      <c r="H50" s="104">
        <f>'参加申込B－２'!B17</f>
        <v>0</v>
      </c>
      <c r="I50" s="104"/>
      <c r="J50" s="177"/>
      <c r="K50" s="177" t="s">
        <v>161</v>
      </c>
      <c r="L50" s="105"/>
      <c r="M50" s="104"/>
      <c r="N50" s="104"/>
      <c r="O50" s="177"/>
      <c r="P50" s="177" t="s">
        <v>161</v>
      </c>
      <c r="Q50" s="107"/>
      <c r="T50" s="69"/>
    </row>
    <row r="51" spans="1:33" ht="14.25" x14ac:dyDescent="0.15">
      <c r="A51" s="108">
        <v>3</v>
      </c>
      <c r="B51" s="136"/>
      <c r="C51" s="137"/>
      <c r="D51" s="71">
        <f>参加申込A!$A$97</f>
        <v>0</v>
      </c>
      <c r="E51" s="72" t="str">
        <f t="shared" si="4"/>
        <v xml:space="preserve"> </v>
      </c>
      <c r="F51" s="72" t="str">
        <f t="shared" si="5"/>
        <v xml:space="preserve"> </v>
      </c>
      <c r="G51" s="73" t="str">
        <f>参加申込A!$B$6</f>
        <v>(選択)</v>
      </c>
      <c r="H51" s="73">
        <f>'参加申込B－２'!B19</f>
        <v>0</v>
      </c>
      <c r="I51" s="73"/>
      <c r="J51" s="138"/>
      <c r="K51" s="138" t="s">
        <v>159</v>
      </c>
      <c r="L51" s="74"/>
      <c r="M51" s="73"/>
      <c r="N51" s="73"/>
      <c r="O51" s="138"/>
      <c r="P51" s="138" t="s">
        <v>159</v>
      </c>
      <c r="Q51" s="76"/>
      <c r="T51" s="69"/>
    </row>
    <row r="52" spans="1:33" ht="15" thickBot="1" x14ac:dyDescent="0.2">
      <c r="A52" s="114">
        <v>3</v>
      </c>
      <c r="B52" s="142"/>
      <c r="C52" s="143"/>
      <c r="D52" s="89">
        <f>参加申込A!$A$97</f>
        <v>0</v>
      </c>
      <c r="E52" s="90" t="str">
        <f t="shared" si="4"/>
        <v xml:space="preserve"> </v>
      </c>
      <c r="F52" s="90" t="str">
        <f t="shared" si="5"/>
        <v xml:space="preserve"> </v>
      </c>
      <c r="G52" s="91" t="str">
        <f>参加申込A!$B$6</f>
        <v>(選択)</v>
      </c>
      <c r="H52" s="91">
        <f>'参加申込B－２'!B19</f>
        <v>0</v>
      </c>
      <c r="I52" s="91"/>
      <c r="J52" s="144"/>
      <c r="K52" s="144" t="s">
        <v>161</v>
      </c>
      <c r="L52" s="92"/>
      <c r="M52" s="91"/>
      <c r="N52" s="91"/>
      <c r="O52" s="144"/>
      <c r="P52" s="144" t="s">
        <v>161</v>
      </c>
      <c r="Q52" s="94"/>
      <c r="T52" s="69"/>
    </row>
    <row r="53" spans="1:33" ht="14.25" x14ac:dyDescent="0.15">
      <c r="A53" s="122">
        <v>4</v>
      </c>
      <c r="B53" s="145"/>
      <c r="C53" s="146"/>
      <c r="D53" s="125">
        <f>参加申込A!$A$97</f>
        <v>0</v>
      </c>
      <c r="E53" s="126" t="str">
        <f t="shared" si="4"/>
        <v xml:space="preserve"> </v>
      </c>
      <c r="F53" s="126" t="str">
        <f t="shared" si="5"/>
        <v xml:space="preserve"> </v>
      </c>
      <c r="G53" s="100" t="str">
        <f>参加申込A!$B$6</f>
        <v>(選択)</v>
      </c>
      <c r="H53" s="100">
        <f>'参加申込B－２'!B21</f>
        <v>0</v>
      </c>
      <c r="I53" s="100"/>
      <c r="J53" s="147"/>
      <c r="K53" s="147" t="s">
        <v>159</v>
      </c>
      <c r="L53" s="128"/>
      <c r="M53" s="100"/>
      <c r="N53" s="100"/>
      <c r="O53" s="147"/>
      <c r="P53" s="147" t="s">
        <v>159</v>
      </c>
      <c r="Q53" s="101"/>
      <c r="T53" s="69"/>
    </row>
    <row r="54" spans="1:33" ht="15" thickBot="1" x14ac:dyDescent="0.2">
      <c r="A54" s="114">
        <v>4</v>
      </c>
      <c r="B54" s="142"/>
      <c r="C54" s="143"/>
      <c r="D54" s="89">
        <f>参加申込A!$A$97</f>
        <v>0</v>
      </c>
      <c r="E54" s="90" t="str">
        <f t="shared" si="4"/>
        <v xml:space="preserve"> </v>
      </c>
      <c r="F54" s="90" t="str">
        <f t="shared" si="5"/>
        <v xml:space="preserve"> </v>
      </c>
      <c r="G54" s="91" t="str">
        <f>参加申込A!$B$6</f>
        <v>(選択)</v>
      </c>
      <c r="H54" s="91">
        <f>'参加申込B－２'!B21</f>
        <v>0</v>
      </c>
      <c r="I54" s="91"/>
      <c r="J54" s="144"/>
      <c r="K54" s="144" t="s">
        <v>161</v>
      </c>
      <c r="L54" s="92"/>
      <c r="M54" s="91"/>
      <c r="N54" s="91"/>
      <c r="O54" s="144"/>
      <c r="P54" s="144" t="s">
        <v>161</v>
      </c>
      <c r="Q54" s="94"/>
      <c r="T54" s="69"/>
    </row>
    <row r="55" spans="1:33" ht="14.25" x14ac:dyDescent="0.15">
      <c r="A55" s="122">
        <v>5</v>
      </c>
      <c r="B55" s="145"/>
      <c r="C55" s="146"/>
      <c r="D55" s="125">
        <f>参加申込A!$A$97</f>
        <v>0</v>
      </c>
      <c r="E55" s="126" t="str">
        <f t="shared" si="4"/>
        <v xml:space="preserve"> </v>
      </c>
      <c r="F55" s="126" t="str">
        <f t="shared" si="5"/>
        <v xml:space="preserve"> </v>
      </c>
      <c r="G55" s="100" t="str">
        <f>参加申込A!$B$6</f>
        <v>(選択)</v>
      </c>
      <c r="H55" s="100">
        <f>'参加申込B－２'!B23</f>
        <v>0</v>
      </c>
      <c r="I55" s="100"/>
      <c r="J55" s="147"/>
      <c r="K55" s="138" t="s">
        <v>159</v>
      </c>
      <c r="L55" s="128"/>
      <c r="M55" s="100"/>
      <c r="N55" s="100"/>
      <c r="O55" s="147"/>
      <c r="P55" s="138" t="s">
        <v>159</v>
      </c>
      <c r="Q55" s="101"/>
      <c r="T55" s="69"/>
    </row>
    <row r="56" spans="1:33" ht="15" thickBot="1" x14ac:dyDescent="0.2">
      <c r="A56" s="157">
        <v>5</v>
      </c>
      <c r="B56" s="175"/>
      <c r="C56" s="176"/>
      <c r="D56" s="102">
        <f>参加申込A!$A$97</f>
        <v>0</v>
      </c>
      <c r="E56" s="103" t="str">
        <f t="shared" si="4"/>
        <v xml:space="preserve"> </v>
      </c>
      <c r="F56" s="103" t="str">
        <f t="shared" si="5"/>
        <v xml:space="preserve"> </v>
      </c>
      <c r="G56" s="104" t="str">
        <f>参加申込A!$B$6</f>
        <v>(選択)</v>
      </c>
      <c r="H56" s="104">
        <f>'参加申込B－２'!B23</f>
        <v>0</v>
      </c>
      <c r="I56" s="104"/>
      <c r="J56" s="177"/>
      <c r="K56" s="177" t="s">
        <v>161</v>
      </c>
      <c r="L56" s="105"/>
      <c r="M56" s="104"/>
      <c r="N56" s="104"/>
      <c r="O56" s="177"/>
      <c r="P56" s="177" t="s">
        <v>161</v>
      </c>
      <c r="Q56" s="107"/>
      <c r="T56" s="69"/>
    </row>
    <row r="57" spans="1:33" ht="14.25" x14ac:dyDescent="0.15">
      <c r="A57" s="108">
        <v>6</v>
      </c>
      <c r="B57" s="136"/>
      <c r="C57" s="137"/>
      <c r="D57" s="71">
        <f>参加申込A!$A$97</f>
        <v>0</v>
      </c>
      <c r="E57" s="72" t="str">
        <f t="shared" si="4"/>
        <v xml:space="preserve"> </v>
      </c>
      <c r="F57" s="72" t="str">
        <f t="shared" si="5"/>
        <v xml:space="preserve"> </v>
      </c>
      <c r="G57" s="73" t="str">
        <f>参加申込A!$B$6</f>
        <v>(選択)</v>
      </c>
      <c r="H57" s="73">
        <f>'参加申込B－２'!B25</f>
        <v>0</v>
      </c>
      <c r="I57" s="73"/>
      <c r="J57" s="138"/>
      <c r="K57" s="138" t="s">
        <v>159</v>
      </c>
      <c r="L57" s="74"/>
      <c r="M57" s="73"/>
      <c r="N57" s="73"/>
      <c r="O57" s="138"/>
      <c r="P57" s="138" t="s">
        <v>159</v>
      </c>
      <c r="Q57" s="76"/>
      <c r="T57" s="69"/>
    </row>
    <row r="58" spans="1:33" ht="15" thickBot="1" x14ac:dyDescent="0.2">
      <c r="A58" s="114">
        <v>6</v>
      </c>
      <c r="B58" s="142"/>
      <c r="C58" s="143"/>
      <c r="D58" s="89">
        <f>参加申込A!$A$97</f>
        <v>0</v>
      </c>
      <c r="E58" s="90" t="str">
        <f t="shared" si="4"/>
        <v xml:space="preserve"> </v>
      </c>
      <c r="F58" s="90" t="str">
        <f t="shared" si="5"/>
        <v xml:space="preserve"> </v>
      </c>
      <c r="G58" s="91" t="str">
        <f>参加申込A!$B$6</f>
        <v>(選択)</v>
      </c>
      <c r="H58" s="91">
        <f>'参加申込B－２'!B25</f>
        <v>0</v>
      </c>
      <c r="I58" s="91"/>
      <c r="J58" s="144"/>
      <c r="K58" s="144" t="s">
        <v>161</v>
      </c>
      <c r="L58" s="92"/>
      <c r="M58" s="91"/>
      <c r="N58" s="91"/>
      <c r="O58" s="144"/>
      <c r="P58" s="144" t="s">
        <v>161</v>
      </c>
      <c r="Q58" s="94"/>
      <c r="T58" s="69"/>
    </row>
    <row r="59" spans="1:33" ht="14.25" x14ac:dyDescent="0.15">
      <c r="A59" s="122">
        <v>7</v>
      </c>
      <c r="B59" s="145"/>
      <c r="C59" s="146"/>
      <c r="D59" s="125">
        <f>参加申込A!$A$97</f>
        <v>0</v>
      </c>
      <c r="E59" s="126" t="str">
        <f t="shared" si="4"/>
        <v xml:space="preserve"> </v>
      </c>
      <c r="F59" s="126" t="str">
        <f t="shared" si="5"/>
        <v xml:space="preserve"> </v>
      </c>
      <c r="G59" s="100" t="str">
        <f>参加申込A!$B$6</f>
        <v>(選択)</v>
      </c>
      <c r="H59" s="100">
        <f>'参加申込B－２'!B27</f>
        <v>0</v>
      </c>
      <c r="I59" s="100"/>
      <c r="J59" s="147"/>
      <c r="K59" s="147" t="s">
        <v>159</v>
      </c>
      <c r="L59" s="128"/>
      <c r="M59" s="100"/>
      <c r="N59" s="100"/>
      <c r="O59" s="147"/>
      <c r="P59" s="147" t="s">
        <v>159</v>
      </c>
      <c r="Q59" s="101"/>
      <c r="T59" s="69"/>
    </row>
    <row r="60" spans="1:33" ht="15" thickBot="1" x14ac:dyDescent="0.2">
      <c r="A60" s="157">
        <v>7</v>
      </c>
      <c r="B60" s="175"/>
      <c r="C60" s="176"/>
      <c r="D60" s="102">
        <f>参加申込A!$A$97</f>
        <v>0</v>
      </c>
      <c r="E60" s="103" t="str">
        <f t="shared" si="4"/>
        <v xml:space="preserve"> </v>
      </c>
      <c r="F60" s="103" t="str">
        <f t="shared" si="5"/>
        <v xml:space="preserve"> </v>
      </c>
      <c r="G60" s="104" t="str">
        <f>参加申込A!$B$6</f>
        <v>(選択)</v>
      </c>
      <c r="H60" s="104">
        <f>'参加申込B－２'!B27</f>
        <v>0</v>
      </c>
      <c r="I60" s="104"/>
      <c r="J60" s="177"/>
      <c r="K60" s="177" t="s">
        <v>161</v>
      </c>
      <c r="L60" s="105"/>
      <c r="M60" s="104"/>
      <c r="N60" s="104"/>
      <c r="O60" s="177"/>
      <c r="P60" s="177" t="s">
        <v>161</v>
      </c>
      <c r="Q60" s="107"/>
      <c r="T60" s="69"/>
    </row>
    <row r="61" spans="1:33" ht="14.25" x14ac:dyDescent="0.15">
      <c r="A61" s="108">
        <v>8</v>
      </c>
      <c r="B61" s="136"/>
      <c r="C61" s="137"/>
      <c r="D61" s="71">
        <f>参加申込A!$A$97</f>
        <v>0</v>
      </c>
      <c r="E61" s="72" t="str">
        <f t="shared" si="4"/>
        <v xml:space="preserve"> </v>
      </c>
      <c r="F61" s="72" t="str">
        <f t="shared" si="5"/>
        <v xml:space="preserve"> </v>
      </c>
      <c r="G61" s="73" t="str">
        <f>参加申込A!$B$6</f>
        <v>(選択)</v>
      </c>
      <c r="H61" s="73">
        <f>'参加申込B－２'!B29</f>
        <v>0</v>
      </c>
      <c r="I61" s="73"/>
      <c r="J61" s="138"/>
      <c r="K61" s="138" t="s">
        <v>159</v>
      </c>
      <c r="L61" s="74"/>
      <c r="M61" s="73"/>
      <c r="N61" s="73"/>
      <c r="O61" s="138"/>
      <c r="P61" s="138" t="s">
        <v>159</v>
      </c>
      <c r="Q61" s="76"/>
      <c r="T61" s="69"/>
    </row>
    <row r="62" spans="1:33" ht="15" thickBot="1" x14ac:dyDescent="0.2">
      <c r="A62" s="114">
        <v>8</v>
      </c>
      <c r="B62" s="142"/>
      <c r="C62" s="143"/>
      <c r="D62" s="89">
        <f>参加申込A!$A$97</f>
        <v>0</v>
      </c>
      <c r="E62" s="90" t="str">
        <f t="shared" si="4"/>
        <v xml:space="preserve"> </v>
      </c>
      <c r="F62" s="90" t="str">
        <f t="shared" si="5"/>
        <v xml:space="preserve"> </v>
      </c>
      <c r="G62" s="91" t="str">
        <f>参加申込A!$B$6</f>
        <v>(選択)</v>
      </c>
      <c r="H62" s="91">
        <f>'参加申込B－２'!B29</f>
        <v>0</v>
      </c>
      <c r="I62" s="91"/>
      <c r="J62" s="144"/>
      <c r="K62" s="144" t="s">
        <v>161</v>
      </c>
      <c r="L62" s="92"/>
      <c r="M62" s="91"/>
      <c r="N62" s="91"/>
      <c r="O62" s="144"/>
      <c r="P62" s="144" t="s">
        <v>161</v>
      </c>
      <c r="Q62" s="94"/>
      <c r="T62" s="69"/>
    </row>
    <row r="63" spans="1:33" ht="14.25" x14ac:dyDescent="0.15">
      <c r="A63" s="108">
        <v>9</v>
      </c>
      <c r="B63" s="136"/>
      <c r="C63" s="137"/>
      <c r="D63" s="71">
        <f>参加申込A!$A$97</f>
        <v>0</v>
      </c>
      <c r="E63" s="72" t="str">
        <f t="shared" ref="E63:E78" si="6">X63&amp;" "&amp;Y63</f>
        <v xml:space="preserve"> </v>
      </c>
      <c r="F63" s="72" t="str">
        <f t="shared" ref="F63:F78" si="7">Z63&amp;" "&amp;AA63</f>
        <v xml:space="preserve"> </v>
      </c>
      <c r="G63" s="73" t="str">
        <f>参加申込A!$B$6</f>
        <v>(選択)</v>
      </c>
      <c r="H63" s="73">
        <f>'参加申込B－３'!B15</f>
        <v>0</v>
      </c>
      <c r="I63" s="73"/>
      <c r="J63" s="138"/>
      <c r="K63" s="138" t="s">
        <v>160</v>
      </c>
      <c r="L63" s="74"/>
      <c r="M63" s="73"/>
      <c r="N63" s="73"/>
      <c r="O63" s="138"/>
      <c r="P63" s="138" t="s">
        <v>160</v>
      </c>
      <c r="Q63" s="76"/>
    </row>
    <row r="64" spans="1:33" ht="15" thickBot="1" x14ac:dyDescent="0.2">
      <c r="A64" s="114">
        <v>9</v>
      </c>
      <c r="B64" s="142"/>
      <c r="C64" s="143"/>
      <c r="D64" s="89">
        <f>参加申込A!$A$97</f>
        <v>0</v>
      </c>
      <c r="E64" s="90" t="str">
        <f t="shared" si="6"/>
        <v xml:space="preserve"> </v>
      </c>
      <c r="F64" s="90" t="str">
        <f t="shared" si="7"/>
        <v xml:space="preserve"> </v>
      </c>
      <c r="G64" s="91" t="str">
        <f>参加申込A!$B$6</f>
        <v>(選択)</v>
      </c>
      <c r="H64" s="91">
        <f>'参加申込B－３'!B15</f>
        <v>0</v>
      </c>
      <c r="I64" s="91"/>
      <c r="J64" s="144"/>
      <c r="K64" s="144" t="s">
        <v>162</v>
      </c>
      <c r="L64" s="92"/>
      <c r="M64" s="91"/>
      <c r="N64" s="91"/>
      <c r="O64" s="144"/>
      <c r="P64" s="144" t="s">
        <v>161</v>
      </c>
      <c r="Q64" s="94"/>
    </row>
    <row r="65" spans="1:17" ht="14.25" x14ac:dyDescent="0.15">
      <c r="A65" s="122">
        <v>10</v>
      </c>
      <c r="B65" s="145"/>
      <c r="C65" s="146"/>
      <c r="D65" s="125">
        <f>参加申込A!$A$97</f>
        <v>0</v>
      </c>
      <c r="E65" s="126" t="str">
        <f t="shared" si="6"/>
        <v xml:space="preserve"> </v>
      </c>
      <c r="F65" s="126" t="str">
        <f t="shared" si="7"/>
        <v xml:space="preserve"> </v>
      </c>
      <c r="G65" s="100" t="str">
        <f>参加申込A!$B$6</f>
        <v>(選択)</v>
      </c>
      <c r="H65" s="100">
        <f>'参加申込B－３'!B17</f>
        <v>0</v>
      </c>
      <c r="I65" s="100"/>
      <c r="J65" s="147"/>
      <c r="K65" s="147" t="s">
        <v>159</v>
      </c>
      <c r="L65" s="128"/>
      <c r="M65" s="100"/>
      <c r="N65" s="100"/>
      <c r="O65" s="147"/>
      <c r="P65" s="147" t="s">
        <v>159</v>
      </c>
      <c r="Q65" s="101"/>
    </row>
    <row r="66" spans="1:17" ht="15" thickBot="1" x14ac:dyDescent="0.2">
      <c r="A66" s="157">
        <v>10</v>
      </c>
      <c r="B66" s="175"/>
      <c r="C66" s="176"/>
      <c r="D66" s="102">
        <f>参加申込A!$A$97</f>
        <v>0</v>
      </c>
      <c r="E66" s="103" t="str">
        <f t="shared" si="6"/>
        <v xml:space="preserve"> </v>
      </c>
      <c r="F66" s="103" t="str">
        <f t="shared" si="7"/>
        <v xml:space="preserve"> </v>
      </c>
      <c r="G66" s="104" t="str">
        <f>参加申込A!$B$6</f>
        <v>(選択)</v>
      </c>
      <c r="H66" s="104">
        <f>'参加申込B－３'!B17</f>
        <v>0</v>
      </c>
      <c r="I66" s="104"/>
      <c r="J66" s="177"/>
      <c r="K66" s="177" t="s">
        <v>161</v>
      </c>
      <c r="L66" s="105"/>
      <c r="M66" s="104"/>
      <c r="N66" s="104"/>
      <c r="O66" s="177"/>
      <c r="P66" s="177" t="s">
        <v>161</v>
      </c>
      <c r="Q66" s="107"/>
    </row>
    <row r="67" spans="1:17" ht="14.25" x14ac:dyDescent="0.15">
      <c r="A67" s="108">
        <v>11</v>
      </c>
      <c r="B67" s="136"/>
      <c r="C67" s="137"/>
      <c r="D67" s="71">
        <f>参加申込A!$A$97</f>
        <v>0</v>
      </c>
      <c r="E67" s="72" t="str">
        <f t="shared" si="6"/>
        <v xml:space="preserve"> </v>
      </c>
      <c r="F67" s="72" t="str">
        <f t="shared" si="7"/>
        <v xml:space="preserve"> </v>
      </c>
      <c r="G67" s="73" t="str">
        <f>参加申込A!$B$6</f>
        <v>(選択)</v>
      </c>
      <c r="H67" s="73">
        <f>'参加申込B－３'!B19</f>
        <v>0</v>
      </c>
      <c r="I67" s="73"/>
      <c r="J67" s="138"/>
      <c r="K67" s="138" t="s">
        <v>159</v>
      </c>
      <c r="L67" s="74"/>
      <c r="M67" s="73"/>
      <c r="N67" s="73"/>
      <c r="O67" s="138"/>
      <c r="P67" s="138" t="s">
        <v>159</v>
      </c>
      <c r="Q67" s="76"/>
    </row>
    <row r="68" spans="1:17" ht="15" thickBot="1" x14ac:dyDescent="0.2">
      <c r="A68" s="114">
        <v>11</v>
      </c>
      <c r="B68" s="142"/>
      <c r="C68" s="143"/>
      <c r="D68" s="89">
        <f>参加申込A!$A$97</f>
        <v>0</v>
      </c>
      <c r="E68" s="90" t="str">
        <f t="shared" si="6"/>
        <v xml:space="preserve"> </v>
      </c>
      <c r="F68" s="90" t="str">
        <f t="shared" si="7"/>
        <v xml:space="preserve"> </v>
      </c>
      <c r="G68" s="91" t="str">
        <f>参加申込A!$B$6</f>
        <v>(選択)</v>
      </c>
      <c r="H68" s="91">
        <f>'参加申込B－３'!B19</f>
        <v>0</v>
      </c>
      <c r="I68" s="91"/>
      <c r="J68" s="144"/>
      <c r="K68" s="144" t="s">
        <v>161</v>
      </c>
      <c r="L68" s="92"/>
      <c r="M68" s="91"/>
      <c r="N68" s="91"/>
      <c r="O68" s="144"/>
      <c r="P68" s="144" t="s">
        <v>161</v>
      </c>
      <c r="Q68" s="94"/>
    </row>
    <row r="69" spans="1:17" ht="14.25" x14ac:dyDescent="0.15">
      <c r="A69" s="122">
        <v>12</v>
      </c>
      <c r="B69" s="145"/>
      <c r="C69" s="146"/>
      <c r="D69" s="125">
        <f>参加申込A!$A$97</f>
        <v>0</v>
      </c>
      <c r="E69" s="126" t="str">
        <f t="shared" si="6"/>
        <v xml:space="preserve"> </v>
      </c>
      <c r="F69" s="126" t="str">
        <f t="shared" si="7"/>
        <v xml:space="preserve"> </v>
      </c>
      <c r="G69" s="100" t="str">
        <f>参加申込A!$B$6</f>
        <v>(選択)</v>
      </c>
      <c r="H69" s="100">
        <f>'参加申込B－３'!B21</f>
        <v>0</v>
      </c>
      <c r="I69" s="100"/>
      <c r="J69" s="147"/>
      <c r="K69" s="147" t="s">
        <v>159</v>
      </c>
      <c r="L69" s="128"/>
      <c r="M69" s="100"/>
      <c r="N69" s="100"/>
      <c r="O69" s="147"/>
      <c r="P69" s="147" t="s">
        <v>159</v>
      </c>
      <c r="Q69" s="101"/>
    </row>
    <row r="70" spans="1:17" ht="15" thickBot="1" x14ac:dyDescent="0.2">
      <c r="A70" s="114">
        <v>12</v>
      </c>
      <c r="B70" s="142"/>
      <c r="C70" s="143"/>
      <c r="D70" s="89">
        <f>参加申込A!$A$97</f>
        <v>0</v>
      </c>
      <c r="E70" s="90" t="str">
        <f t="shared" si="6"/>
        <v xml:space="preserve"> </v>
      </c>
      <c r="F70" s="90" t="str">
        <f t="shared" si="7"/>
        <v xml:space="preserve"> </v>
      </c>
      <c r="G70" s="91" t="str">
        <f>参加申込A!$B$6</f>
        <v>(選択)</v>
      </c>
      <c r="H70" s="91">
        <f>'参加申込B－３'!B21</f>
        <v>0</v>
      </c>
      <c r="I70" s="91"/>
      <c r="J70" s="144"/>
      <c r="K70" s="144" t="s">
        <v>161</v>
      </c>
      <c r="L70" s="92"/>
      <c r="M70" s="91"/>
      <c r="N70" s="91"/>
      <c r="O70" s="144"/>
      <c r="P70" s="144" t="s">
        <v>161</v>
      </c>
      <c r="Q70" s="94"/>
    </row>
    <row r="71" spans="1:17" ht="14.25" x14ac:dyDescent="0.15">
      <c r="A71" s="122">
        <v>13</v>
      </c>
      <c r="B71" s="145"/>
      <c r="C71" s="146"/>
      <c r="D71" s="125">
        <f>参加申込A!$A$97</f>
        <v>0</v>
      </c>
      <c r="E71" s="126" t="str">
        <f t="shared" si="6"/>
        <v xml:space="preserve"> </v>
      </c>
      <c r="F71" s="126" t="str">
        <f t="shared" si="7"/>
        <v xml:space="preserve"> </v>
      </c>
      <c r="G71" s="100" t="str">
        <f>参加申込A!$B$6</f>
        <v>(選択)</v>
      </c>
      <c r="H71" s="100">
        <f>'参加申込B－３'!B23</f>
        <v>0</v>
      </c>
      <c r="I71" s="100"/>
      <c r="J71" s="147"/>
      <c r="K71" s="138" t="s">
        <v>159</v>
      </c>
      <c r="L71" s="128"/>
      <c r="M71" s="100"/>
      <c r="N71" s="100"/>
      <c r="O71" s="147"/>
      <c r="P71" s="138" t="s">
        <v>159</v>
      </c>
      <c r="Q71" s="101"/>
    </row>
    <row r="72" spans="1:17" ht="15" thickBot="1" x14ac:dyDescent="0.2">
      <c r="A72" s="157">
        <v>13</v>
      </c>
      <c r="B72" s="175"/>
      <c r="C72" s="176"/>
      <c r="D72" s="102">
        <f>参加申込A!$A$97</f>
        <v>0</v>
      </c>
      <c r="E72" s="103" t="str">
        <f t="shared" si="6"/>
        <v xml:space="preserve"> </v>
      </c>
      <c r="F72" s="103" t="str">
        <f t="shared" si="7"/>
        <v xml:space="preserve"> </v>
      </c>
      <c r="G72" s="104" t="str">
        <f>参加申込A!$B$6</f>
        <v>(選択)</v>
      </c>
      <c r="H72" s="104">
        <f>'参加申込B－３'!B23</f>
        <v>0</v>
      </c>
      <c r="I72" s="104"/>
      <c r="J72" s="177"/>
      <c r="K72" s="177" t="s">
        <v>161</v>
      </c>
      <c r="L72" s="105"/>
      <c r="M72" s="104"/>
      <c r="N72" s="104"/>
      <c r="O72" s="177"/>
      <c r="P72" s="177" t="s">
        <v>161</v>
      </c>
      <c r="Q72" s="107"/>
    </row>
    <row r="73" spans="1:17" ht="14.25" x14ac:dyDescent="0.15">
      <c r="A73" s="108">
        <v>14</v>
      </c>
      <c r="B73" s="136"/>
      <c r="C73" s="137"/>
      <c r="D73" s="71">
        <f>参加申込A!$A$97</f>
        <v>0</v>
      </c>
      <c r="E73" s="72" t="str">
        <f t="shared" si="6"/>
        <v xml:space="preserve"> </v>
      </c>
      <c r="F73" s="72" t="str">
        <f t="shared" si="7"/>
        <v xml:space="preserve"> </v>
      </c>
      <c r="G73" s="73" t="str">
        <f>参加申込A!$B$6</f>
        <v>(選択)</v>
      </c>
      <c r="H73" s="73">
        <f>'参加申込B－３'!B25</f>
        <v>0</v>
      </c>
      <c r="I73" s="73"/>
      <c r="J73" s="138"/>
      <c r="K73" s="138" t="s">
        <v>159</v>
      </c>
      <c r="L73" s="74"/>
      <c r="M73" s="73"/>
      <c r="N73" s="73"/>
      <c r="O73" s="138"/>
      <c r="P73" s="138" t="s">
        <v>159</v>
      </c>
      <c r="Q73" s="76"/>
    </row>
    <row r="74" spans="1:17" ht="15" thickBot="1" x14ac:dyDescent="0.2">
      <c r="A74" s="114">
        <v>14</v>
      </c>
      <c r="B74" s="142"/>
      <c r="C74" s="143"/>
      <c r="D74" s="89">
        <f>参加申込A!$A$97</f>
        <v>0</v>
      </c>
      <c r="E74" s="90" t="str">
        <f t="shared" si="6"/>
        <v xml:space="preserve"> </v>
      </c>
      <c r="F74" s="90" t="str">
        <f t="shared" si="7"/>
        <v xml:space="preserve"> </v>
      </c>
      <c r="G74" s="91" t="str">
        <f>参加申込A!$B$6</f>
        <v>(選択)</v>
      </c>
      <c r="H74" s="91">
        <f>'参加申込B－３'!B25</f>
        <v>0</v>
      </c>
      <c r="I74" s="91"/>
      <c r="J74" s="144"/>
      <c r="K74" s="144" t="s">
        <v>161</v>
      </c>
      <c r="L74" s="92"/>
      <c r="M74" s="91"/>
      <c r="N74" s="91"/>
      <c r="O74" s="144"/>
      <c r="P74" s="144" t="s">
        <v>161</v>
      </c>
      <c r="Q74" s="94"/>
    </row>
    <row r="75" spans="1:17" ht="14.25" x14ac:dyDescent="0.15">
      <c r="A75" s="122">
        <v>15</v>
      </c>
      <c r="B75" s="145"/>
      <c r="C75" s="146"/>
      <c r="D75" s="125">
        <f>参加申込A!$A$97</f>
        <v>0</v>
      </c>
      <c r="E75" s="126" t="str">
        <f t="shared" si="6"/>
        <v xml:space="preserve"> </v>
      </c>
      <c r="F75" s="126" t="str">
        <f t="shared" si="7"/>
        <v xml:space="preserve"> </v>
      </c>
      <c r="G75" s="100" t="str">
        <f>参加申込A!$B$6</f>
        <v>(選択)</v>
      </c>
      <c r="H75" s="100">
        <f>'参加申込B－３'!B27</f>
        <v>0</v>
      </c>
      <c r="I75" s="100"/>
      <c r="J75" s="147"/>
      <c r="K75" s="147" t="s">
        <v>159</v>
      </c>
      <c r="L75" s="128"/>
      <c r="M75" s="100"/>
      <c r="N75" s="100"/>
      <c r="O75" s="147"/>
      <c r="P75" s="147" t="s">
        <v>159</v>
      </c>
      <c r="Q75" s="101"/>
    </row>
    <row r="76" spans="1:17" ht="15" thickBot="1" x14ac:dyDescent="0.2">
      <c r="A76" s="157">
        <v>15</v>
      </c>
      <c r="B76" s="175"/>
      <c r="C76" s="176"/>
      <c r="D76" s="102">
        <f>参加申込A!$A$97</f>
        <v>0</v>
      </c>
      <c r="E76" s="103" t="str">
        <f t="shared" si="6"/>
        <v xml:space="preserve"> </v>
      </c>
      <c r="F76" s="103" t="str">
        <f t="shared" si="7"/>
        <v xml:space="preserve"> </v>
      </c>
      <c r="G76" s="104" t="str">
        <f>参加申込A!$B$6</f>
        <v>(選択)</v>
      </c>
      <c r="H76" s="104">
        <f>'参加申込B－３'!B27</f>
        <v>0</v>
      </c>
      <c r="I76" s="104"/>
      <c r="J76" s="177"/>
      <c r="K76" s="177" t="s">
        <v>161</v>
      </c>
      <c r="L76" s="105"/>
      <c r="M76" s="104"/>
      <c r="N76" s="104"/>
      <c r="O76" s="177"/>
      <c r="P76" s="177" t="s">
        <v>161</v>
      </c>
      <c r="Q76" s="107"/>
    </row>
    <row r="77" spans="1:17" ht="14.25" x14ac:dyDescent="0.15">
      <c r="A77" s="108">
        <v>16</v>
      </c>
      <c r="B77" s="136"/>
      <c r="C77" s="137"/>
      <c r="D77" s="71">
        <f>参加申込A!$A$97</f>
        <v>0</v>
      </c>
      <c r="E77" s="72" t="str">
        <f t="shared" si="6"/>
        <v xml:space="preserve"> </v>
      </c>
      <c r="F77" s="72" t="str">
        <f t="shared" si="7"/>
        <v xml:space="preserve"> </v>
      </c>
      <c r="G77" s="73" t="str">
        <f>参加申込A!$B$6</f>
        <v>(選択)</v>
      </c>
      <c r="H77" s="73">
        <f>'参加申込B－３'!B29</f>
        <v>0</v>
      </c>
      <c r="I77" s="73"/>
      <c r="J77" s="138"/>
      <c r="K77" s="138" t="s">
        <v>159</v>
      </c>
      <c r="L77" s="74"/>
      <c r="M77" s="73"/>
      <c r="N77" s="73"/>
      <c r="O77" s="138"/>
      <c r="P77" s="138" t="s">
        <v>159</v>
      </c>
      <c r="Q77" s="76"/>
    </row>
    <row r="78" spans="1:17" ht="15" thickBot="1" x14ac:dyDescent="0.2">
      <c r="A78" s="114">
        <v>16</v>
      </c>
      <c r="B78" s="142"/>
      <c r="C78" s="143"/>
      <c r="D78" s="89">
        <f>参加申込A!$A$97</f>
        <v>0</v>
      </c>
      <c r="E78" s="90" t="str">
        <f t="shared" si="6"/>
        <v xml:space="preserve"> </v>
      </c>
      <c r="F78" s="90" t="str">
        <f t="shared" si="7"/>
        <v xml:space="preserve"> </v>
      </c>
      <c r="G78" s="91" t="str">
        <f>参加申込A!$B$6</f>
        <v>(選択)</v>
      </c>
      <c r="H78" s="91">
        <f>'参加申込B－３'!B29</f>
        <v>0</v>
      </c>
      <c r="I78" s="91"/>
      <c r="J78" s="144"/>
      <c r="K78" s="144" t="s">
        <v>161</v>
      </c>
      <c r="L78" s="92"/>
      <c r="M78" s="91"/>
      <c r="N78" s="91"/>
      <c r="O78" s="144"/>
      <c r="P78" s="144" t="s">
        <v>161</v>
      </c>
      <c r="Q78" s="94"/>
    </row>
  </sheetData>
  <mergeCells count="12">
    <mergeCell ref="AF5:AH5"/>
    <mergeCell ref="X6:Y6"/>
    <mergeCell ref="Z6:AA6"/>
    <mergeCell ref="J24:K24"/>
    <mergeCell ref="N24:O24"/>
    <mergeCell ref="W24:X24"/>
    <mergeCell ref="AA24:AC24"/>
    <mergeCell ref="A45:A46"/>
    <mergeCell ref="A25:A26"/>
    <mergeCell ref="X26:Y26"/>
    <mergeCell ref="Z26:AA26"/>
    <mergeCell ref="A5:A6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1"/>
  <sheetViews>
    <sheetView workbookViewId="0">
      <selection activeCell="M30" sqref="M30"/>
    </sheetView>
  </sheetViews>
  <sheetFormatPr defaultRowHeight="13.5" x14ac:dyDescent="0.15"/>
  <cols>
    <col min="1" max="3" width="2.625" customWidth="1"/>
  </cols>
  <sheetData>
    <row r="1" spans="2:9" x14ac:dyDescent="0.15">
      <c r="B1" s="148"/>
      <c r="C1" s="149"/>
      <c r="D1" s="149"/>
      <c r="E1" s="149"/>
      <c r="F1" s="149"/>
      <c r="G1" s="149"/>
      <c r="H1" s="149"/>
      <c r="I1" s="150"/>
    </row>
    <row r="2" spans="2:9" x14ac:dyDescent="0.15">
      <c r="B2" s="378" t="s">
        <v>37</v>
      </c>
      <c r="C2" s="379"/>
      <c r="D2" s="156" t="s">
        <v>223</v>
      </c>
      <c r="E2" s="151"/>
      <c r="F2" s="151"/>
      <c r="G2" s="151"/>
      <c r="H2" s="151"/>
      <c r="I2" s="152"/>
    </row>
    <row r="3" spans="2:9" ht="14.25" thickBot="1" x14ac:dyDescent="0.2">
      <c r="B3" s="153"/>
      <c r="C3" s="154"/>
      <c r="D3" s="154"/>
      <c r="E3" s="154"/>
      <c r="F3" s="154"/>
      <c r="G3" s="154"/>
      <c r="H3" s="154"/>
      <c r="I3" s="155"/>
    </row>
    <row r="5" spans="2:9" x14ac:dyDescent="0.15">
      <c r="B5" t="s">
        <v>224</v>
      </c>
    </row>
    <row r="6" spans="2:9" x14ac:dyDescent="0.15">
      <c r="C6" t="s">
        <v>91</v>
      </c>
      <c r="D6" t="s">
        <v>225</v>
      </c>
    </row>
    <row r="7" spans="2:9" x14ac:dyDescent="0.15">
      <c r="C7" t="s">
        <v>91</v>
      </c>
      <c r="D7" t="s">
        <v>227</v>
      </c>
    </row>
    <row r="8" spans="2:9" x14ac:dyDescent="0.15">
      <c r="D8" s="245" t="s">
        <v>226</v>
      </c>
    </row>
    <row r="9" spans="2:9" x14ac:dyDescent="0.15">
      <c r="C9" t="s">
        <v>91</v>
      </c>
      <c r="D9" t="s">
        <v>230</v>
      </c>
    </row>
    <row r="11" spans="2:9" x14ac:dyDescent="0.15">
      <c r="B11" t="s">
        <v>217</v>
      </c>
    </row>
    <row r="12" spans="2:9" x14ac:dyDescent="0.15">
      <c r="C12" t="s">
        <v>91</v>
      </c>
      <c r="D12" t="s">
        <v>218</v>
      </c>
    </row>
    <row r="13" spans="2:9" x14ac:dyDescent="0.15">
      <c r="C13" t="s">
        <v>91</v>
      </c>
      <c r="D13" t="s">
        <v>219</v>
      </c>
    </row>
    <row r="15" spans="2:9" x14ac:dyDescent="0.15">
      <c r="B15" t="s">
        <v>211</v>
      </c>
    </row>
    <row r="16" spans="2:9" x14ac:dyDescent="0.15">
      <c r="C16" t="s">
        <v>91</v>
      </c>
      <c r="D16" t="s">
        <v>212</v>
      </c>
    </row>
    <row r="17" spans="2:4" x14ac:dyDescent="0.15">
      <c r="C17" t="s">
        <v>91</v>
      </c>
      <c r="D17" t="s">
        <v>213</v>
      </c>
    </row>
    <row r="18" spans="2:4" x14ac:dyDescent="0.15">
      <c r="C18" t="s">
        <v>91</v>
      </c>
      <c r="D18" t="s">
        <v>214</v>
      </c>
    </row>
    <row r="20" spans="2:4" x14ac:dyDescent="0.15">
      <c r="B20" t="s">
        <v>167</v>
      </c>
    </row>
    <row r="21" spans="2:4" x14ac:dyDescent="0.15">
      <c r="C21" t="s">
        <v>168</v>
      </c>
      <c r="D21" t="s">
        <v>169</v>
      </c>
    </row>
    <row r="22" spans="2:4" x14ac:dyDescent="0.15">
      <c r="B22" t="s">
        <v>98</v>
      </c>
    </row>
    <row r="23" spans="2:4" x14ac:dyDescent="0.15">
      <c r="C23" t="s">
        <v>91</v>
      </c>
      <c r="D23" t="s">
        <v>99</v>
      </c>
    </row>
    <row r="24" spans="2:4" x14ac:dyDescent="0.15">
      <c r="D24" t="s">
        <v>166</v>
      </c>
    </row>
    <row r="25" spans="2:4" x14ac:dyDescent="0.15">
      <c r="B25" t="s">
        <v>90</v>
      </c>
    </row>
    <row r="26" spans="2:4" x14ac:dyDescent="0.15">
      <c r="C26" t="s">
        <v>91</v>
      </c>
      <c r="D26" t="s">
        <v>92</v>
      </c>
    </row>
    <row r="27" spans="2:4" x14ac:dyDescent="0.15">
      <c r="C27" t="s">
        <v>91</v>
      </c>
      <c r="D27" t="s">
        <v>93</v>
      </c>
    </row>
    <row r="28" spans="2:4" x14ac:dyDescent="0.15">
      <c r="C28" t="s">
        <v>91</v>
      </c>
      <c r="D28" t="s">
        <v>94</v>
      </c>
    </row>
    <row r="29" spans="2:4" x14ac:dyDescent="0.15">
      <c r="D29" t="s">
        <v>95</v>
      </c>
    </row>
    <row r="30" spans="2:4" x14ac:dyDescent="0.15">
      <c r="D30" t="s">
        <v>96</v>
      </c>
    </row>
    <row r="31" spans="2:4" x14ac:dyDescent="0.15">
      <c r="D31" t="s">
        <v>97</v>
      </c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お願い</vt:lpstr>
      <vt:lpstr>参加申込A</vt:lpstr>
      <vt:lpstr>参加申込B－１</vt:lpstr>
      <vt:lpstr>参加申込B－２</vt:lpstr>
      <vt:lpstr>参加申込B－３</vt:lpstr>
      <vt:lpstr>各校顧問提出２</vt:lpstr>
      <vt:lpstr>データ（削除しないで）</vt:lpstr>
      <vt:lpstr>memo</vt:lpstr>
      <vt:lpstr>各校顧問提出２!Print_Area</vt:lpstr>
      <vt:lpstr>参加申込A!Print_Area</vt:lpstr>
      <vt:lpstr>'参加申込B－１'!Print_Area</vt:lpstr>
      <vt:lpstr>'参加申込B－２'!Print_Area</vt:lpstr>
      <vt:lpstr>'参加申込B－３'!Print_Area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芦田</dc:creator>
  <cp:lastModifiedBy>PC User</cp:lastModifiedBy>
  <cp:lastPrinted>2021-04-27T18:39:45Z</cp:lastPrinted>
  <dcterms:created xsi:type="dcterms:W3CDTF">2003-03-08T09:29:09Z</dcterms:created>
  <dcterms:modified xsi:type="dcterms:W3CDTF">2023-06-01T06:44:06Z</dcterms:modified>
</cp:coreProperties>
</file>